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20" windowWidth="12060" windowHeight="6540" activeTab="0"/>
  </bookViews>
  <sheets>
    <sheet name="Cashflow" sheetId="1" r:id="rId1"/>
    <sheet name="Personal Expenses" sheetId="2" r:id="rId2"/>
  </sheets>
  <definedNames/>
  <calcPr fullCalcOnLoad="1"/>
</workbook>
</file>

<file path=xl/comments1.xml><?xml version="1.0" encoding="utf-8"?>
<comments xmlns="http://schemas.openxmlformats.org/spreadsheetml/2006/main">
  <authors>
    <author>Chris  Farrell</author>
  </authors>
  <commentList>
    <comment ref="B7" authorId="0">
      <text>
        <r>
          <rPr>
            <b/>
            <sz val="8"/>
            <rFont val="Tahoma"/>
            <family val="0"/>
          </rPr>
          <t>Estimate Revenue:</t>
        </r>
        <r>
          <rPr>
            <sz val="8"/>
            <rFont val="Tahoma"/>
            <family val="0"/>
          </rPr>
          <t xml:space="preserve">
Average Sale or Contract Enter the amount the average customer spends on a product or service  eg: $100 
</t>
        </r>
      </text>
    </comment>
    <comment ref="B13" authorId="0">
      <text>
        <r>
          <rPr>
            <b/>
            <sz val="8"/>
            <rFont val="Tahoma"/>
            <family val="0"/>
          </rPr>
          <t>Accounts Receivable:</t>
        </r>
        <r>
          <rPr>
            <sz val="8"/>
            <rFont val="Tahoma"/>
            <family val="0"/>
          </rPr>
          <t xml:space="preserve">
Enter the % of sales that will be collected next month  Eg: 50% 
</t>
        </r>
      </text>
    </comment>
    <comment ref="C54" authorId="0">
      <text>
        <r>
          <rPr>
            <b/>
            <sz val="8"/>
            <rFont val="Tahoma"/>
            <family val="0"/>
          </rPr>
          <t>Formula</t>
        </r>
        <r>
          <rPr>
            <sz val="8"/>
            <rFont val="Tahoma"/>
            <family val="0"/>
          </rPr>
          <t xml:space="preserve">
</t>
        </r>
      </text>
    </comment>
    <comment ref="C6" authorId="0">
      <text>
        <r>
          <rPr>
            <sz val="8"/>
            <rFont val="Tahoma"/>
            <family val="2"/>
          </rPr>
          <t xml:space="preserve">Enter the number of customers purchasing your product or service per month for each month ? eg: 40
</t>
        </r>
        <r>
          <rPr>
            <sz val="8"/>
            <rFont val="Tahoma"/>
            <family val="0"/>
          </rPr>
          <t xml:space="preserve">
</t>
        </r>
      </text>
    </comment>
    <comment ref="C4" authorId="0">
      <text>
        <r>
          <rPr>
            <sz val="8"/>
            <rFont val="Tahoma"/>
            <family val="2"/>
          </rPr>
          <t>Enter the month /year you are starting this cashflow projection eg: Sept 2007</t>
        </r>
        <r>
          <rPr>
            <sz val="8"/>
            <rFont val="Tahoma"/>
            <family val="0"/>
          </rPr>
          <t xml:space="preserve">
</t>
        </r>
      </text>
    </comment>
    <comment ref="B12" authorId="0">
      <text>
        <r>
          <rPr>
            <sz val="8"/>
            <rFont val="Tahoma"/>
            <family val="2"/>
          </rPr>
          <t>Formula here do not enter any information.  If you overwrite this number Edit and Undo</t>
        </r>
        <r>
          <rPr>
            <sz val="8"/>
            <rFont val="Tahoma"/>
            <family val="0"/>
          </rPr>
          <t xml:space="preserve">
</t>
        </r>
      </text>
    </comment>
    <comment ref="C7" authorId="0">
      <text>
        <r>
          <rPr>
            <sz val="8"/>
            <rFont val="Tahoma"/>
            <family val="0"/>
          </rPr>
          <t xml:space="preserve">FORMULA 
in this row do not enter information
Calculations will be prompted from information entered to  B7 and C6 cells - sales and clients 
</t>
        </r>
      </text>
    </comment>
    <comment ref="C10" authorId="0">
      <text>
        <r>
          <rPr>
            <b/>
            <sz val="8"/>
            <rFont val="Tahoma"/>
            <family val="0"/>
          </rPr>
          <t xml:space="preserve">FORMULA:
</t>
        </r>
        <r>
          <rPr>
            <sz val="8"/>
            <rFont val="Tahoma"/>
            <family val="2"/>
          </rPr>
          <t>in this row do not enter information</t>
        </r>
        <r>
          <rPr>
            <sz val="8"/>
            <rFont val="Tahoma"/>
            <family val="0"/>
          </rPr>
          <t xml:space="preserve">
</t>
        </r>
      </text>
    </comment>
    <comment ref="C12" authorId="0">
      <text>
        <r>
          <rPr>
            <b/>
            <sz val="8"/>
            <rFont val="Tahoma"/>
            <family val="0"/>
          </rPr>
          <t xml:space="preserve">FORMULA:
</t>
        </r>
        <r>
          <rPr>
            <sz val="8"/>
            <rFont val="Tahoma"/>
            <family val="2"/>
          </rPr>
          <t>in this row do not enter information.  Calculations will be captured from information entered in B13 - A/R % collected in the next month</t>
        </r>
        <r>
          <rPr>
            <sz val="8"/>
            <rFont val="Tahoma"/>
            <family val="0"/>
          </rPr>
          <t xml:space="preserve">
</t>
        </r>
      </text>
    </comment>
    <comment ref="C21" authorId="0">
      <text>
        <r>
          <rPr>
            <sz val="8"/>
            <rFont val="Tahoma"/>
            <family val="2"/>
          </rPr>
          <t xml:space="preserve">FORMULA
</t>
        </r>
        <r>
          <rPr>
            <sz val="10"/>
            <rFont val="Tahoma"/>
            <family val="2"/>
          </rPr>
          <t xml:space="preserve">Purchases are set at 100% markup </t>
        </r>
        <r>
          <rPr>
            <i/>
            <sz val="10"/>
            <rFont val="Tahoma"/>
            <family val="2"/>
          </rPr>
          <t>(or 50% of the sales)</t>
        </r>
        <r>
          <rPr>
            <sz val="10"/>
            <rFont val="Tahoma"/>
            <family val="2"/>
          </rPr>
          <t xml:space="preserve">
If your material purchases are more/less adjust the formula by right clicking on the mouse and changing the decimal amount then copy and paste this new formula to all cells in this row.  If you are not purchasing product for resale delete the formula in the row or overwrite with zero's iand copy to the cells in this row </t>
        </r>
        <r>
          <rPr>
            <sz val="8"/>
            <rFont val="Tahoma"/>
            <family val="2"/>
          </rPr>
          <t xml:space="preserve"> </t>
        </r>
        <r>
          <rPr>
            <sz val="8"/>
            <rFont val="Tahoma"/>
            <family val="0"/>
          </rPr>
          <t xml:space="preserve">
</t>
        </r>
      </text>
    </comment>
    <comment ref="C23" authorId="0">
      <text>
        <r>
          <rPr>
            <sz val="8"/>
            <rFont val="Tahoma"/>
            <family val="2"/>
          </rPr>
          <t>FORMULA:
CCRA expense for labour and staff Employer remittances estimated at 10% of wages</t>
        </r>
      </text>
    </comment>
    <comment ref="D23" authorId="0">
      <text>
        <r>
          <rPr>
            <sz val="8"/>
            <rFont val="Tahoma"/>
            <family val="2"/>
          </rPr>
          <t xml:space="preserve">FORMULA:
CCRA expense for labour and staff </t>
        </r>
      </text>
    </comment>
    <comment ref="E23" authorId="0">
      <text>
        <r>
          <rPr>
            <sz val="8"/>
            <rFont val="Tahoma"/>
            <family val="2"/>
          </rPr>
          <t xml:space="preserve">FORMULA:
CCRA expense for labour and staff </t>
        </r>
      </text>
    </comment>
    <comment ref="F23" authorId="0">
      <text>
        <r>
          <rPr>
            <sz val="8"/>
            <rFont val="Tahoma"/>
            <family val="2"/>
          </rPr>
          <t xml:space="preserve">FORMULA:
CCRA expense for labour and staff </t>
        </r>
      </text>
    </comment>
    <comment ref="G23" authorId="0">
      <text>
        <r>
          <rPr>
            <sz val="8"/>
            <rFont val="Tahoma"/>
            <family val="2"/>
          </rPr>
          <t xml:space="preserve">FORMULA:
CCRA expense for labour and staff </t>
        </r>
      </text>
    </comment>
    <comment ref="H23" authorId="0">
      <text>
        <r>
          <rPr>
            <sz val="8"/>
            <rFont val="Tahoma"/>
            <family val="2"/>
          </rPr>
          <t xml:space="preserve">FORMULA:
CCRA expense for labour and staff </t>
        </r>
      </text>
    </comment>
    <comment ref="I23" authorId="0">
      <text>
        <r>
          <rPr>
            <sz val="8"/>
            <rFont val="Tahoma"/>
            <family val="2"/>
          </rPr>
          <t xml:space="preserve">FORMULA:
CCRA expense for labour and staff </t>
        </r>
      </text>
    </comment>
    <comment ref="J23" authorId="0">
      <text>
        <r>
          <rPr>
            <sz val="8"/>
            <rFont val="Tahoma"/>
            <family val="2"/>
          </rPr>
          <t xml:space="preserve">FORMULA:
CCRA expense for labour and staff </t>
        </r>
      </text>
    </comment>
    <comment ref="K23" authorId="0">
      <text>
        <r>
          <rPr>
            <sz val="8"/>
            <rFont val="Tahoma"/>
            <family val="2"/>
          </rPr>
          <t xml:space="preserve">FORMULA:
CCRA expense for labour and staff </t>
        </r>
      </text>
    </comment>
    <comment ref="L23" authorId="0">
      <text>
        <r>
          <rPr>
            <sz val="8"/>
            <rFont val="Tahoma"/>
            <family val="2"/>
          </rPr>
          <t xml:space="preserve">FORMULA:
CCRA expense for labour and staff </t>
        </r>
      </text>
    </comment>
    <comment ref="M23" authorId="0">
      <text>
        <r>
          <rPr>
            <sz val="8"/>
            <rFont val="Tahoma"/>
            <family val="2"/>
          </rPr>
          <t xml:space="preserve">FORMULA:
CCRA expense for labour and staff </t>
        </r>
      </text>
    </comment>
    <comment ref="N23" authorId="0">
      <text>
        <r>
          <rPr>
            <sz val="8"/>
            <rFont val="Tahoma"/>
            <family val="2"/>
          </rPr>
          <t xml:space="preserve">FORMULA:
CCRA expense for labour and staff </t>
        </r>
      </text>
    </comment>
    <comment ref="D21" authorId="0">
      <text>
        <r>
          <rPr>
            <sz val="8"/>
            <rFont val="Tahoma"/>
            <family val="2"/>
          </rPr>
          <t xml:space="preserve">FORMULA
</t>
        </r>
        <r>
          <rPr>
            <sz val="10"/>
            <rFont val="Tahoma"/>
            <family val="2"/>
          </rPr>
          <t xml:space="preserve">Purchases are set at 100% markup </t>
        </r>
        <r>
          <rPr>
            <i/>
            <sz val="10"/>
            <rFont val="Tahoma"/>
            <family val="2"/>
          </rPr>
          <t>(or 50% of the sales)</t>
        </r>
        <r>
          <rPr>
            <sz val="10"/>
            <rFont val="Tahoma"/>
            <family val="2"/>
          </rPr>
          <t xml:space="preserve">
If your material purchases are more/less adjust the formula by right clicking on the mouse and changing the decimal amount then copy and paste this new formula to all cells in this row.  If you are not purchasing product for resale delete the formula in the row or overwrite with zero's iand copy to the cells in this row </t>
        </r>
        <r>
          <rPr>
            <sz val="8"/>
            <rFont val="Tahoma"/>
            <family val="2"/>
          </rPr>
          <t xml:space="preserve"> </t>
        </r>
        <r>
          <rPr>
            <sz val="8"/>
            <rFont val="Tahoma"/>
            <family val="0"/>
          </rPr>
          <t xml:space="preserve">
</t>
        </r>
      </text>
    </comment>
    <comment ref="E21" authorId="0">
      <text>
        <r>
          <rPr>
            <sz val="8"/>
            <rFont val="Tahoma"/>
            <family val="2"/>
          </rPr>
          <t xml:space="preserve">FORMULA
</t>
        </r>
        <r>
          <rPr>
            <sz val="10"/>
            <rFont val="Tahoma"/>
            <family val="2"/>
          </rPr>
          <t xml:space="preserve">Purchases are set at 100% markup </t>
        </r>
        <r>
          <rPr>
            <i/>
            <sz val="10"/>
            <rFont val="Tahoma"/>
            <family val="2"/>
          </rPr>
          <t>(or 50% of the sales)</t>
        </r>
        <r>
          <rPr>
            <sz val="10"/>
            <rFont val="Tahoma"/>
            <family val="2"/>
          </rPr>
          <t xml:space="preserve">
If your material purchases are more/less adjust the formula by right clicking on the mouse and changing the decimal amount then copy and paste this new formula to all cells in this row.  If you are not purchasing product for resale delete the formula in the row or overwrite with zero's iand copy to the cells in this row </t>
        </r>
        <r>
          <rPr>
            <sz val="8"/>
            <rFont val="Tahoma"/>
            <family val="2"/>
          </rPr>
          <t xml:space="preserve"> </t>
        </r>
        <r>
          <rPr>
            <sz val="8"/>
            <rFont val="Tahoma"/>
            <family val="0"/>
          </rPr>
          <t xml:space="preserve">
</t>
        </r>
      </text>
    </comment>
    <comment ref="F21" authorId="0">
      <text>
        <r>
          <rPr>
            <sz val="8"/>
            <rFont val="Tahoma"/>
            <family val="2"/>
          </rPr>
          <t xml:space="preserve">FORMULA
</t>
        </r>
        <r>
          <rPr>
            <sz val="10"/>
            <rFont val="Tahoma"/>
            <family val="2"/>
          </rPr>
          <t xml:space="preserve">Purchases are set at 100% markup </t>
        </r>
        <r>
          <rPr>
            <i/>
            <sz val="10"/>
            <rFont val="Tahoma"/>
            <family val="2"/>
          </rPr>
          <t>(or 50% of the sales)</t>
        </r>
        <r>
          <rPr>
            <sz val="10"/>
            <rFont val="Tahoma"/>
            <family val="2"/>
          </rPr>
          <t xml:space="preserve">
If your material purchases are more/less adjust the formula by right clicking on the mouse and changing the decimal amount then copy and paste this new formula to all cells in this row.  If you are not purchasing product for resale delete the formula in the row or overwrite with zero's iand copy to the cells in this row </t>
        </r>
        <r>
          <rPr>
            <sz val="8"/>
            <rFont val="Tahoma"/>
            <family val="2"/>
          </rPr>
          <t xml:space="preserve"> </t>
        </r>
        <r>
          <rPr>
            <sz val="8"/>
            <rFont val="Tahoma"/>
            <family val="0"/>
          </rPr>
          <t xml:space="preserve">
</t>
        </r>
      </text>
    </comment>
    <comment ref="G21" authorId="0">
      <text>
        <r>
          <rPr>
            <sz val="8"/>
            <rFont val="Tahoma"/>
            <family val="2"/>
          </rPr>
          <t xml:space="preserve">FORMULA
</t>
        </r>
        <r>
          <rPr>
            <sz val="10"/>
            <rFont val="Tahoma"/>
            <family val="2"/>
          </rPr>
          <t xml:space="preserve">Purchases are set at 100% markup </t>
        </r>
        <r>
          <rPr>
            <i/>
            <sz val="10"/>
            <rFont val="Tahoma"/>
            <family val="2"/>
          </rPr>
          <t>(or 50% of the sales)</t>
        </r>
        <r>
          <rPr>
            <sz val="10"/>
            <rFont val="Tahoma"/>
            <family val="2"/>
          </rPr>
          <t xml:space="preserve">
If your material purchases are more/less adjust the formula by right clicking on the mouse and changing the decimal amount then copy and paste this new formula to all cells in this row.  If you are not purchasing product for resale delete the formula in the row or overwrite with zero's iand copy to the cells in this row </t>
        </r>
        <r>
          <rPr>
            <sz val="8"/>
            <rFont val="Tahoma"/>
            <family val="2"/>
          </rPr>
          <t xml:space="preserve"> </t>
        </r>
        <r>
          <rPr>
            <sz val="8"/>
            <rFont val="Tahoma"/>
            <family val="0"/>
          </rPr>
          <t xml:space="preserve">
</t>
        </r>
      </text>
    </comment>
    <comment ref="H21" authorId="0">
      <text>
        <r>
          <rPr>
            <sz val="8"/>
            <rFont val="Tahoma"/>
            <family val="2"/>
          </rPr>
          <t xml:space="preserve">FORMULA
</t>
        </r>
        <r>
          <rPr>
            <sz val="10"/>
            <rFont val="Tahoma"/>
            <family val="2"/>
          </rPr>
          <t xml:space="preserve">Purchases are set at 100% markup </t>
        </r>
        <r>
          <rPr>
            <i/>
            <sz val="10"/>
            <rFont val="Tahoma"/>
            <family val="2"/>
          </rPr>
          <t>(or 50% of the sales)</t>
        </r>
        <r>
          <rPr>
            <sz val="10"/>
            <rFont val="Tahoma"/>
            <family val="2"/>
          </rPr>
          <t xml:space="preserve">
If your material purchases are more/less adjust the formula by right clicking on the mouse and changing the decimal amount then copy and paste this new formula to all cells in this row.  If you are not purchasing product for resale delete the formula in the row or overwrite with zero's iand copy to the cells in this row </t>
        </r>
        <r>
          <rPr>
            <sz val="8"/>
            <rFont val="Tahoma"/>
            <family val="2"/>
          </rPr>
          <t xml:space="preserve"> </t>
        </r>
        <r>
          <rPr>
            <sz val="8"/>
            <rFont val="Tahoma"/>
            <family val="0"/>
          </rPr>
          <t xml:space="preserve">
</t>
        </r>
      </text>
    </comment>
    <comment ref="I21" authorId="0">
      <text>
        <r>
          <rPr>
            <sz val="8"/>
            <rFont val="Tahoma"/>
            <family val="2"/>
          </rPr>
          <t xml:space="preserve">FORMULA
</t>
        </r>
        <r>
          <rPr>
            <sz val="10"/>
            <rFont val="Tahoma"/>
            <family val="2"/>
          </rPr>
          <t xml:space="preserve">Purchases are set at 100% markup </t>
        </r>
        <r>
          <rPr>
            <i/>
            <sz val="10"/>
            <rFont val="Tahoma"/>
            <family val="2"/>
          </rPr>
          <t>(or 50% of the sales)</t>
        </r>
        <r>
          <rPr>
            <sz val="10"/>
            <rFont val="Tahoma"/>
            <family val="2"/>
          </rPr>
          <t xml:space="preserve">
If your material purchases are more/less adjust the formula by right clicking on the mouse and changing the decimal amount then copy and paste this new formula to all cells in this row.  If you are not purchasing product for resale delete the formula in the row or overwrite with zero's iand copy to the cells in this row </t>
        </r>
        <r>
          <rPr>
            <sz val="8"/>
            <rFont val="Tahoma"/>
            <family val="2"/>
          </rPr>
          <t xml:space="preserve"> </t>
        </r>
        <r>
          <rPr>
            <sz val="8"/>
            <rFont val="Tahoma"/>
            <family val="0"/>
          </rPr>
          <t xml:space="preserve">
</t>
        </r>
      </text>
    </comment>
    <comment ref="J21" authorId="0">
      <text>
        <r>
          <rPr>
            <sz val="8"/>
            <rFont val="Tahoma"/>
            <family val="2"/>
          </rPr>
          <t xml:space="preserve">FORMULA
</t>
        </r>
        <r>
          <rPr>
            <sz val="10"/>
            <rFont val="Tahoma"/>
            <family val="2"/>
          </rPr>
          <t xml:space="preserve">Purchases are set at 100% markup </t>
        </r>
        <r>
          <rPr>
            <i/>
            <sz val="10"/>
            <rFont val="Tahoma"/>
            <family val="2"/>
          </rPr>
          <t>(or 50% of the sales)</t>
        </r>
        <r>
          <rPr>
            <sz val="10"/>
            <rFont val="Tahoma"/>
            <family val="2"/>
          </rPr>
          <t xml:space="preserve">
If your material purchases are more/less adjust the formula by right clicking on the mouse and changing the decimal amount then copy and paste this new formula to all cells in this row.  If you are not purchasing product for resale delete the formula in the row or overwrite with zero's iand copy to the cells in this row </t>
        </r>
        <r>
          <rPr>
            <sz val="8"/>
            <rFont val="Tahoma"/>
            <family val="2"/>
          </rPr>
          <t xml:space="preserve"> </t>
        </r>
        <r>
          <rPr>
            <sz val="8"/>
            <rFont val="Tahoma"/>
            <family val="0"/>
          </rPr>
          <t xml:space="preserve">
</t>
        </r>
      </text>
    </comment>
    <comment ref="K21" authorId="0">
      <text>
        <r>
          <rPr>
            <sz val="8"/>
            <rFont val="Tahoma"/>
            <family val="2"/>
          </rPr>
          <t xml:space="preserve">FORMULA
</t>
        </r>
        <r>
          <rPr>
            <sz val="10"/>
            <rFont val="Tahoma"/>
            <family val="2"/>
          </rPr>
          <t xml:space="preserve">Purchases are set at 100% markup </t>
        </r>
        <r>
          <rPr>
            <i/>
            <sz val="10"/>
            <rFont val="Tahoma"/>
            <family val="2"/>
          </rPr>
          <t>(or 50% of the sales)</t>
        </r>
        <r>
          <rPr>
            <sz val="10"/>
            <rFont val="Tahoma"/>
            <family val="2"/>
          </rPr>
          <t xml:space="preserve">
If your material purchases are more/less adjust the formula by right clicking on the mouse and changing the decimal amount then copy and paste this new formula to all cells in this row.  If you are not purchasing product for resale delete the formula in the row or overwrite with zero's iand copy to the cells in this row </t>
        </r>
        <r>
          <rPr>
            <sz val="8"/>
            <rFont val="Tahoma"/>
            <family val="2"/>
          </rPr>
          <t xml:space="preserve"> </t>
        </r>
        <r>
          <rPr>
            <sz val="8"/>
            <rFont val="Tahoma"/>
            <family val="0"/>
          </rPr>
          <t xml:space="preserve">
</t>
        </r>
      </text>
    </comment>
    <comment ref="L21" authorId="0">
      <text>
        <r>
          <rPr>
            <sz val="8"/>
            <rFont val="Tahoma"/>
            <family val="2"/>
          </rPr>
          <t xml:space="preserve">FORMULA
</t>
        </r>
        <r>
          <rPr>
            <sz val="10"/>
            <rFont val="Tahoma"/>
            <family val="2"/>
          </rPr>
          <t xml:space="preserve">Purchases are set at 100% markup </t>
        </r>
        <r>
          <rPr>
            <i/>
            <sz val="10"/>
            <rFont val="Tahoma"/>
            <family val="2"/>
          </rPr>
          <t>(or 50% of the sales)</t>
        </r>
        <r>
          <rPr>
            <sz val="10"/>
            <rFont val="Tahoma"/>
            <family val="2"/>
          </rPr>
          <t xml:space="preserve">
If your material purchases are more/less adjust the formula by right clicking on the mouse and changing the decimal amount then copy and paste this new formula to all cells in this row.  If you are not purchasing product for resale delete the formula in the row or overwrite with zero's iand copy to the cells in this row </t>
        </r>
        <r>
          <rPr>
            <sz val="8"/>
            <rFont val="Tahoma"/>
            <family val="2"/>
          </rPr>
          <t xml:space="preserve"> </t>
        </r>
        <r>
          <rPr>
            <sz val="8"/>
            <rFont val="Tahoma"/>
            <family val="0"/>
          </rPr>
          <t xml:space="preserve">
</t>
        </r>
      </text>
    </comment>
    <comment ref="M21" authorId="0">
      <text>
        <r>
          <rPr>
            <sz val="8"/>
            <rFont val="Tahoma"/>
            <family val="2"/>
          </rPr>
          <t xml:space="preserve">FORMULA
</t>
        </r>
        <r>
          <rPr>
            <sz val="10"/>
            <rFont val="Tahoma"/>
            <family val="2"/>
          </rPr>
          <t xml:space="preserve">Purchases are set at 100% markup </t>
        </r>
        <r>
          <rPr>
            <i/>
            <sz val="10"/>
            <rFont val="Tahoma"/>
            <family val="2"/>
          </rPr>
          <t>(or 50% of the sales)</t>
        </r>
        <r>
          <rPr>
            <sz val="10"/>
            <rFont val="Tahoma"/>
            <family val="2"/>
          </rPr>
          <t xml:space="preserve">
If your material purchases are more/less adjust the formula by right clicking on the mouse and changing the decimal amount then copy and paste this new formula to all cells in this row.  If you are not purchasing product for resale delete the formula in the row or overwrite with zero's iand copy to the cells in this row </t>
        </r>
        <r>
          <rPr>
            <sz val="8"/>
            <rFont val="Tahoma"/>
            <family val="2"/>
          </rPr>
          <t xml:space="preserve"> </t>
        </r>
        <r>
          <rPr>
            <sz val="8"/>
            <rFont val="Tahoma"/>
            <family val="0"/>
          </rPr>
          <t xml:space="preserve">
</t>
        </r>
      </text>
    </comment>
    <comment ref="N21" authorId="0">
      <text>
        <r>
          <rPr>
            <sz val="8"/>
            <rFont val="Tahoma"/>
            <family val="2"/>
          </rPr>
          <t xml:space="preserve">FORMULA
</t>
        </r>
        <r>
          <rPr>
            <sz val="10"/>
            <rFont val="Tahoma"/>
            <family val="2"/>
          </rPr>
          <t xml:space="preserve">Purchases are set at 100% markup </t>
        </r>
        <r>
          <rPr>
            <i/>
            <sz val="10"/>
            <rFont val="Tahoma"/>
            <family val="2"/>
          </rPr>
          <t>(or 50% of the sales)</t>
        </r>
        <r>
          <rPr>
            <sz val="10"/>
            <rFont val="Tahoma"/>
            <family val="2"/>
          </rPr>
          <t xml:space="preserve">
If your material purchases are more/less adjust the formula by right clicking on the mouse and changing the decimal amount then copy and paste this new formula to all cells in this row.  If you are not purchasing product for resale delete the formula in the row or overwrite with zero's iand copy to the cells in this row </t>
        </r>
        <r>
          <rPr>
            <sz val="8"/>
            <rFont val="Tahoma"/>
            <family val="2"/>
          </rPr>
          <t xml:space="preserve"> </t>
        </r>
        <r>
          <rPr>
            <sz val="8"/>
            <rFont val="Tahoma"/>
            <family val="0"/>
          </rPr>
          <t xml:space="preserve">
</t>
        </r>
      </text>
    </comment>
    <comment ref="D12" authorId="0">
      <text>
        <r>
          <rPr>
            <b/>
            <sz val="8"/>
            <rFont val="Tahoma"/>
            <family val="0"/>
          </rPr>
          <t xml:space="preserve">FORMULA:
</t>
        </r>
        <r>
          <rPr>
            <sz val="8"/>
            <rFont val="Tahoma"/>
            <family val="2"/>
          </rPr>
          <t>in this row do not enter information.  Calculations will be captured from information entered in B13 - A/R % collected in the next month</t>
        </r>
        <r>
          <rPr>
            <sz val="8"/>
            <rFont val="Tahoma"/>
            <family val="0"/>
          </rPr>
          <t xml:space="preserve">
</t>
        </r>
      </text>
    </comment>
    <comment ref="E12" authorId="0">
      <text>
        <r>
          <rPr>
            <b/>
            <sz val="8"/>
            <rFont val="Tahoma"/>
            <family val="0"/>
          </rPr>
          <t xml:space="preserve">FORMULA:
</t>
        </r>
        <r>
          <rPr>
            <sz val="8"/>
            <rFont val="Tahoma"/>
            <family val="2"/>
          </rPr>
          <t>in this row do not enter information.  Calculations will be captured from information entered in B13 - A/R % collected in the next month</t>
        </r>
        <r>
          <rPr>
            <sz val="8"/>
            <rFont val="Tahoma"/>
            <family val="0"/>
          </rPr>
          <t xml:space="preserve">
</t>
        </r>
      </text>
    </comment>
    <comment ref="F12" authorId="0">
      <text>
        <r>
          <rPr>
            <b/>
            <sz val="8"/>
            <rFont val="Tahoma"/>
            <family val="0"/>
          </rPr>
          <t xml:space="preserve">FORMULA:
</t>
        </r>
        <r>
          <rPr>
            <sz val="8"/>
            <rFont val="Tahoma"/>
            <family val="2"/>
          </rPr>
          <t>in this row do not enter information.  Calculations will be captured from information entered in B13 - A/R % collected in the next month</t>
        </r>
        <r>
          <rPr>
            <sz val="8"/>
            <rFont val="Tahoma"/>
            <family val="0"/>
          </rPr>
          <t xml:space="preserve">
</t>
        </r>
      </text>
    </comment>
    <comment ref="G12" authorId="0">
      <text>
        <r>
          <rPr>
            <b/>
            <sz val="8"/>
            <rFont val="Tahoma"/>
            <family val="0"/>
          </rPr>
          <t xml:space="preserve">FORMULA:
</t>
        </r>
        <r>
          <rPr>
            <sz val="8"/>
            <rFont val="Tahoma"/>
            <family val="2"/>
          </rPr>
          <t>in this row do not enter information.  Calculations will be captured from information entered in B13 - A/R % collected in the next month</t>
        </r>
        <r>
          <rPr>
            <sz val="8"/>
            <rFont val="Tahoma"/>
            <family val="0"/>
          </rPr>
          <t xml:space="preserve">
</t>
        </r>
      </text>
    </comment>
    <comment ref="H12" authorId="0">
      <text>
        <r>
          <rPr>
            <b/>
            <sz val="8"/>
            <rFont val="Tahoma"/>
            <family val="0"/>
          </rPr>
          <t xml:space="preserve">FORMULA:
</t>
        </r>
        <r>
          <rPr>
            <sz val="8"/>
            <rFont val="Tahoma"/>
            <family val="2"/>
          </rPr>
          <t>in this row do not enter information.  Calculations will be captured from information entered in B13 - A/R % collected in the next month</t>
        </r>
        <r>
          <rPr>
            <sz val="8"/>
            <rFont val="Tahoma"/>
            <family val="0"/>
          </rPr>
          <t xml:space="preserve">
</t>
        </r>
      </text>
    </comment>
    <comment ref="I12" authorId="0">
      <text>
        <r>
          <rPr>
            <b/>
            <sz val="8"/>
            <rFont val="Tahoma"/>
            <family val="0"/>
          </rPr>
          <t xml:space="preserve">FORMULA:
</t>
        </r>
        <r>
          <rPr>
            <sz val="8"/>
            <rFont val="Tahoma"/>
            <family val="2"/>
          </rPr>
          <t>in this row do not enter information.  Calculations will be captured from information entered in B13 - A/R % collected in the next month</t>
        </r>
        <r>
          <rPr>
            <sz val="8"/>
            <rFont val="Tahoma"/>
            <family val="0"/>
          </rPr>
          <t xml:space="preserve">
</t>
        </r>
      </text>
    </comment>
    <comment ref="J12" authorId="0">
      <text>
        <r>
          <rPr>
            <b/>
            <sz val="8"/>
            <rFont val="Tahoma"/>
            <family val="0"/>
          </rPr>
          <t xml:space="preserve">FORMULA:
</t>
        </r>
        <r>
          <rPr>
            <sz val="8"/>
            <rFont val="Tahoma"/>
            <family val="2"/>
          </rPr>
          <t>in this row do not enter information.  Calculations will be captured from information entered in B13 - A/R % collected in the next month</t>
        </r>
        <r>
          <rPr>
            <sz val="8"/>
            <rFont val="Tahoma"/>
            <family val="0"/>
          </rPr>
          <t xml:space="preserve">
</t>
        </r>
      </text>
    </comment>
    <comment ref="K12" authorId="0">
      <text>
        <r>
          <rPr>
            <b/>
            <sz val="8"/>
            <rFont val="Tahoma"/>
            <family val="0"/>
          </rPr>
          <t xml:space="preserve">FORMULA:
</t>
        </r>
        <r>
          <rPr>
            <sz val="8"/>
            <rFont val="Tahoma"/>
            <family val="2"/>
          </rPr>
          <t>in this row do not enter information.  Calculations will be captured from information entered in B13 - A/R % collected in the next month</t>
        </r>
        <r>
          <rPr>
            <sz val="8"/>
            <rFont val="Tahoma"/>
            <family val="0"/>
          </rPr>
          <t xml:space="preserve">
</t>
        </r>
      </text>
    </comment>
    <comment ref="L12" authorId="0">
      <text>
        <r>
          <rPr>
            <b/>
            <sz val="8"/>
            <rFont val="Tahoma"/>
            <family val="0"/>
          </rPr>
          <t xml:space="preserve">FORMULA:
</t>
        </r>
        <r>
          <rPr>
            <sz val="8"/>
            <rFont val="Tahoma"/>
            <family val="2"/>
          </rPr>
          <t>in this row do not enter information.  Calculations will be captured from information entered in B13 - A/R % collected in the next month</t>
        </r>
        <r>
          <rPr>
            <sz val="8"/>
            <rFont val="Tahoma"/>
            <family val="0"/>
          </rPr>
          <t xml:space="preserve">
</t>
        </r>
      </text>
    </comment>
    <comment ref="M12" authorId="0">
      <text>
        <r>
          <rPr>
            <b/>
            <sz val="8"/>
            <rFont val="Tahoma"/>
            <family val="0"/>
          </rPr>
          <t xml:space="preserve">FORMULA:
</t>
        </r>
        <r>
          <rPr>
            <sz val="8"/>
            <rFont val="Tahoma"/>
            <family val="2"/>
          </rPr>
          <t>in this row do not enter information.  Calculations will be captured from information entered in B13 - A/R % collected in the next month</t>
        </r>
        <r>
          <rPr>
            <sz val="8"/>
            <rFont val="Tahoma"/>
            <family val="0"/>
          </rPr>
          <t xml:space="preserve">
</t>
        </r>
      </text>
    </comment>
    <comment ref="N12" authorId="0">
      <text>
        <r>
          <rPr>
            <b/>
            <sz val="8"/>
            <rFont val="Tahoma"/>
            <family val="0"/>
          </rPr>
          <t xml:space="preserve">FORMULA:
</t>
        </r>
        <r>
          <rPr>
            <sz val="8"/>
            <rFont val="Tahoma"/>
            <family val="2"/>
          </rPr>
          <t>in this row do not enter information.  Calculations will be captured from information entered in B13 - A/R % collected in the next month</t>
        </r>
        <r>
          <rPr>
            <sz val="8"/>
            <rFont val="Tahoma"/>
            <family val="0"/>
          </rPr>
          <t xml:space="preserve">
</t>
        </r>
      </text>
    </comment>
  </commentList>
</comments>
</file>

<file path=xl/comments2.xml><?xml version="1.0" encoding="utf-8"?>
<comments xmlns="http://schemas.openxmlformats.org/spreadsheetml/2006/main">
  <authors>
    <author>Chris  Farrell</author>
  </authors>
  <commentList>
    <comment ref="E9" authorId="0">
      <text>
        <r>
          <rPr>
            <b/>
            <sz val="7"/>
            <rFont val="Tahoma"/>
            <family val="2"/>
          </rPr>
          <t>What is the interest rate on your mortgage?</t>
        </r>
        <r>
          <rPr>
            <sz val="8"/>
            <rFont val="Tahoma"/>
            <family val="0"/>
          </rPr>
          <t xml:space="preserve">
</t>
        </r>
      </text>
    </comment>
    <comment ref="E13" authorId="0">
      <text>
        <r>
          <rPr>
            <b/>
            <sz val="7"/>
            <rFont val="Tahoma"/>
            <family val="2"/>
          </rPr>
          <t>% of area of your home used for business?</t>
        </r>
        <r>
          <rPr>
            <sz val="8"/>
            <rFont val="Tahoma"/>
            <family val="0"/>
          </rPr>
          <t xml:space="preserve">
</t>
        </r>
      </text>
    </comment>
    <comment ref="C39" authorId="0">
      <text>
        <r>
          <rPr>
            <b/>
            <sz val="7"/>
            <rFont val="Tahoma"/>
            <family val="2"/>
          </rPr>
          <t>This amount will be entered to your breakeven analysis on the cashflow page</t>
        </r>
        <r>
          <rPr>
            <sz val="8"/>
            <rFont val="Tahoma"/>
            <family val="0"/>
          </rPr>
          <t xml:space="preserve">
</t>
        </r>
      </text>
    </comment>
  </commentList>
</comments>
</file>

<file path=xl/sharedStrings.xml><?xml version="1.0" encoding="utf-8"?>
<sst xmlns="http://schemas.openxmlformats.org/spreadsheetml/2006/main" count="134" uniqueCount="118">
  <si>
    <t>CASH  FLOW  FORECAST</t>
  </si>
  <si>
    <t>Client Name:</t>
  </si>
  <si>
    <t>Business  Name :</t>
  </si>
  <si>
    <t>Total</t>
  </si>
  <si>
    <t>Income</t>
  </si>
  <si>
    <t>Cost of Goods Sold</t>
  </si>
  <si>
    <t xml:space="preserve">  Cash from sales</t>
  </si>
  <si>
    <t xml:space="preserve">   Opening  inventory</t>
  </si>
  <si>
    <t xml:space="preserve">  Cash from A/R</t>
  </si>
  <si>
    <t xml:space="preserve">   + Purchases</t>
  </si>
  <si>
    <t xml:space="preserve">  Cash Equity</t>
  </si>
  <si>
    <t xml:space="preserve">    - Closing inventory</t>
  </si>
  <si>
    <t>Total Cash Received</t>
  </si>
  <si>
    <t>Gross  Profit</t>
  </si>
  <si>
    <t>Cash Disbursements</t>
  </si>
  <si>
    <t xml:space="preserve">  Personal Drawings</t>
  </si>
  <si>
    <t xml:space="preserve">  Depreciation</t>
  </si>
  <si>
    <t xml:space="preserve">  Rent</t>
  </si>
  <si>
    <t xml:space="preserve">  Advertising</t>
  </si>
  <si>
    <t xml:space="preserve">  Office expenses</t>
  </si>
  <si>
    <t xml:space="preserve">  Legal &amp; Accounting</t>
  </si>
  <si>
    <t xml:space="preserve">  Loan payments</t>
  </si>
  <si>
    <t>Total  Cash  Out</t>
  </si>
  <si>
    <t>Net  Cash - Month</t>
  </si>
  <si>
    <t>Cumulative  Net  Cash</t>
  </si>
  <si>
    <t xml:space="preserve">  Utilities</t>
  </si>
  <si>
    <t>Date prepared:</t>
  </si>
  <si>
    <t>Financing:</t>
  </si>
  <si>
    <t>Revenue receipts:</t>
  </si>
  <si>
    <t>Total Estimated Revenue</t>
  </si>
  <si>
    <t xml:space="preserve">  Home related utilities expense</t>
  </si>
  <si>
    <t xml:space="preserve">  Home related mortgage interest/tax</t>
  </si>
  <si>
    <t>Operating  Income (profit)</t>
  </si>
  <si>
    <t xml:space="preserve">   Projected Income  Statement</t>
  </si>
  <si>
    <t>Income to be reported for Tax</t>
  </si>
  <si>
    <t># clients</t>
  </si>
  <si>
    <t>Estimated Revenue Source # 2</t>
  </si>
  <si>
    <t>Breakeven point:</t>
  </si>
  <si>
    <t>Drawings per personal expense sheet</t>
  </si>
  <si>
    <t>Operating Costs</t>
  </si>
  <si>
    <t>Total drawings &amp; Operating Costs</t>
  </si>
  <si>
    <t xml:space="preserve">Gross Margin @ </t>
  </si>
  <si>
    <t>Breakeven point - Sales</t>
  </si>
  <si>
    <t>Check</t>
  </si>
  <si>
    <t xml:space="preserve">  Telephone/Internet/Cell</t>
  </si>
  <si>
    <t xml:space="preserve">  Vehicle/travel expenses</t>
  </si>
  <si>
    <t xml:space="preserve">  Meals &amp; Entertainment</t>
  </si>
  <si>
    <t xml:space="preserve">  Direct Expense- Materials &amp; Supplies</t>
  </si>
  <si>
    <t>PERSONAL EXPENSE LIST</t>
  </si>
  <si>
    <t>Out of your total obligations, how much is being met from other sources?</t>
  </si>
  <si>
    <t>(eg. Spouse, Government benefits, Investment income, rental income, part-time work).</t>
  </si>
  <si>
    <t>MONTHLY</t>
  </si>
  <si>
    <t>ANNUAL</t>
  </si>
  <si>
    <t>Rent or Mortgage Payment</t>
  </si>
  <si>
    <t>Property Taxes</t>
  </si>
  <si>
    <t>Home Insurance &amp; Maintenance</t>
  </si>
  <si>
    <t>Utilities - Hydro</t>
  </si>
  <si>
    <t>Utilities - Heat</t>
  </si>
  <si>
    <t>Telephone &amp; Internet</t>
  </si>
  <si>
    <t>Groceries</t>
  </si>
  <si>
    <t>Clothing</t>
  </si>
  <si>
    <t>Recreation/Sports</t>
  </si>
  <si>
    <t>Travel &amp; Entertainment</t>
  </si>
  <si>
    <t>Retirment Savings</t>
  </si>
  <si>
    <t>Vehicle Operation</t>
  </si>
  <si>
    <t>Vehicle Payments</t>
  </si>
  <si>
    <t>Loan Payments</t>
  </si>
  <si>
    <t>Other</t>
  </si>
  <si>
    <t>Total Expenses</t>
  </si>
  <si>
    <t xml:space="preserve">        Government benefits</t>
  </si>
  <si>
    <t xml:space="preserve">        All other net income</t>
  </si>
  <si>
    <t>Difference = Drawings Required</t>
  </si>
  <si>
    <t>Based on your anticipated business income, can you afford to be this business at this time?</t>
  </si>
  <si>
    <t xml:space="preserve">Start up </t>
  </si>
  <si>
    <t>Expenses</t>
  </si>
  <si>
    <t xml:space="preserve">  Delivery</t>
  </si>
  <si>
    <t xml:space="preserve">  Loan 1 </t>
  </si>
  <si>
    <t xml:space="preserve">  Loan 2 </t>
  </si>
  <si>
    <t>Date:</t>
  </si>
  <si>
    <t xml:space="preserve"> Ending </t>
  </si>
  <si>
    <t xml:space="preserve">  Business Liability Insurance</t>
  </si>
  <si>
    <t xml:space="preserve">  Bank charges</t>
  </si>
  <si>
    <t xml:space="preserve">  Professional Fees</t>
  </si>
  <si>
    <t xml:space="preserve">  Vehicle Lease</t>
  </si>
  <si>
    <t xml:space="preserve">  Wages and Benefits</t>
  </si>
  <si>
    <t xml:space="preserve">  Miscellaneous</t>
  </si>
  <si>
    <t>Capital purchases:</t>
  </si>
  <si>
    <t xml:space="preserve">  Other:  Computer/Office equip</t>
  </si>
  <si>
    <t xml:space="preserve">  Other: Equipment</t>
  </si>
  <si>
    <t xml:space="preserve">Total Expenses </t>
  </si>
  <si>
    <t>Operating expenses</t>
  </si>
  <si>
    <t xml:space="preserve">Principal Payments on Loan </t>
  </si>
  <si>
    <t xml:space="preserve">  Loan interest </t>
  </si>
  <si>
    <t>Interest rate</t>
  </si>
  <si>
    <t xml:space="preserve">Mortgage </t>
  </si>
  <si>
    <t xml:space="preserve">Use of Home </t>
  </si>
  <si>
    <t xml:space="preserve"> Equipment purchases </t>
  </si>
  <si>
    <t>Credit Card Payments</t>
  </si>
  <si>
    <t xml:space="preserve">Utilities - Cable TV </t>
  </si>
  <si>
    <t xml:space="preserve">Health Care/Prescriptions </t>
  </si>
  <si>
    <t>Recreation / memberships</t>
  </si>
  <si>
    <t xml:space="preserve">Other </t>
  </si>
  <si>
    <t xml:space="preserve">       Spouse's net earnings (after tax)</t>
  </si>
  <si>
    <t xml:space="preserve">        Child  support benefits </t>
  </si>
  <si>
    <t xml:space="preserve">Daycare </t>
  </si>
  <si>
    <r>
      <t>What amount is left?</t>
    </r>
    <r>
      <rPr>
        <sz val="8"/>
        <rFont val="Times New Roman"/>
        <family val="1"/>
      </rPr>
      <t xml:space="preserve">  This is your contribution, in other words, the amount you will need to </t>
    </r>
  </si>
  <si>
    <r>
      <t xml:space="preserve">take out of the business (otherwise known as </t>
    </r>
    <r>
      <rPr>
        <b/>
        <sz val="8"/>
        <rFont val="Times New Roman"/>
        <family val="1"/>
      </rPr>
      <t>"Drawings")</t>
    </r>
    <r>
      <rPr>
        <sz val="8"/>
        <rFont val="Times New Roman"/>
        <family val="1"/>
      </rPr>
      <t>.</t>
    </r>
  </si>
  <si>
    <r>
      <t xml:space="preserve">Use the following form to determine your personal/household expenses on a </t>
    </r>
    <r>
      <rPr>
        <b/>
        <sz val="8"/>
        <rFont val="Times New Roman"/>
        <family val="1"/>
      </rPr>
      <t xml:space="preserve">monthly and annual </t>
    </r>
    <r>
      <rPr>
        <sz val="8"/>
        <rFont val="Times New Roman"/>
        <family val="1"/>
      </rPr>
      <t xml:space="preserve">basis </t>
    </r>
  </si>
  <si>
    <t>Deduct other Income sources:</t>
  </si>
  <si>
    <t>Total Other Income Sources</t>
  </si>
  <si>
    <t xml:space="preserve">Monthly </t>
  </si>
  <si>
    <t>Annually</t>
  </si>
  <si>
    <t xml:space="preserve">  Wages staff </t>
  </si>
  <si>
    <t xml:space="preserve">  Direct expense - Wages labour</t>
  </si>
  <si>
    <t xml:space="preserve">  Employer remittances labour &amp; staff </t>
  </si>
  <si>
    <t xml:space="preserve">    * Wages and Benefits</t>
  </si>
  <si>
    <t>Estimated Revenue Source #1</t>
  </si>
  <si>
    <t>Estimated Revenue Source # 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</si>
</sst>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_);_(&quot;$&quot;* \(#,##0.0\);_(&quot;$&quot;* &quot;-&quot;??_);_(@_)"/>
    <numFmt numFmtId="173" formatCode="_(&quot;$&quot;* #,##0_);_(&quot;$&quot;* \(#,##0\);_(&quot;$&quot;* &quot;-&quot;??_);_(@_)"/>
    <numFmt numFmtId="174" formatCode="&quot;$&quot;#,##0"/>
    <numFmt numFmtId="175" formatCode="_(* #,##0.0_);_(* \(#,##0.0\);_(* &quot;-&quot;??_);_(@_)"/>
    <numFmt numFmtId="176" formatCode="_(* #,##0_);_(* \(#,##0\);_(* &quot;-&quot;??_);_(@_)"/>
    <numFmt numFmtId="177" formatCode="_(* #,##0.0_);_(* \(#,##0.0\);_(* &quot;-&quot;?_);_(@_)"/>
  </numFmts>
  <fonts count="58">
    <font>
      <sz val="10"/>
      <name val="Arial"/>
      <family val="0"/>
    </font>
    <font>
      <b/>
      <sz val="10"/>
      <name val="Arial"/>
      <family val="0"/>
    </font>
    <font>
      <i/>
      <sz val="10"/>
      <name val="Arial"/>
      <family val="0"/>
    </font>
    <font>
      <b/>
      <i/>
      <sz val="10"/>
      <name val="Arial"/>
      <family val="0"/>
    </font>
    <font>
      <u val="single"/>
      <sz val="10"/>
      <name val="Arial"/>
      <family val="2"/>
    </font>
    <font>
      <sz val="36"/>
      <name val="Arial"/>
      <family val="2"/>
    </font>
    <font>
      <sz val="10"/>
      <name val="Algerian"/>
      <family val="5"/>
    </font>
    <font>
      <b/>
      <sz val="10"/>
      <color indexed="10"/>
      <name val="Arial"/>
      <family val="2"/>
    </font>
    <font>
      <sz val="10"/>
      <color indexed="10"/>
      <name val="Arial"/>
      <family val="2"/>
    </font>
    <font>
      <sz val="9"/>
      <name val="Arial"/>
      <family val="2"/>
    </font>
    <font>
      <sz val="8"/>
      <name val="Tahoma"/>
      <family val="0"/>
    </font>
    <font>
      <b/>
      <sz val="8"/>
      <name val="Tahoma"/>
      <family val="0"/>
    </font>
    <font>
      <sz val="10"/>
      <color indexed="12"/>
      <name val="Arial"/>
      <family val="2"/>
    </font>
    <font>
      <sz val="10"/>
      <color indexed="56"/>
      <name val="Arial"/>
      <family val="2"/>
    </font>
    <font>
      <sz val="10"/>
      <name val="CG Times"/>
      <family val="1"/>
    </font>
    <font>
      <sz val="11"/>
      <name val="Times New Roman"/>
      <family val="1"/>
    </font>
    <font>
      <b/>
      <u val="single"/>
      <sz val="11"/>
      <name val="Times New Roman"/>
      <family val="1"/>
    </font>
    <font>
      <sz val="8"/>
      <name val="Times New Roman"/>
      <family val="1"/>
    </font>
    <font>
      <b/>
      <sz val="8"/>
      <name val="Times New Roman"/>
      <family val="1"/>
    </font>
    <font>
      <sz val="10"/>
      <name val="Times New Roman"/>
      <family val="1"/>
    </font>
    <font>
      <b/>
      <sz val="7"/>
      <name val="Tahoma"/>
      <family val="2"/>
    </font>
    <font>
      <b/>
      <sz val="10"/>
      <name val="Times New Roman"/>
      <family val="1"/>
    </font>
    <font>
      <sz val="10"/>
      <name val="Tahoma"/>
      <family val="2"/>
    </font>
    <font>
      <i/>
      <sz val="10"/>
      <name val="Tahoma"/>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7"/>
        <bgColor indexed="64"/>
      </patternFill>
    </fill>
    <fill>
      <patternFill patternType="solid">
        <fgColor indexed="47"/>
        <bgColor indexed="64"/>
      </patternFill>
    </fill>
    <fill>
      <patternFill patternType="solid">
        <fgColor indexed="43"/>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2">
    <xf numFmtId="0" fontId="0" fillId="0" borderId="0" xfId="0" applyAlignment="1">
      <alignment/>
    </xf>
    <xf numFmtId="0" fontId="0" fillId="33" borderId="10" xfId="0" applyFill="1" applyBorder="1" applyAlignment="1">
      <alignment horizontal="centerContinuous"/>
    </xf>
    <xf numFmtId="0" fontId="0" fillId="33" borderId="11" xfId="0" applyFill="1" applyBorder="1" applyAlignment="1">
      <alignment horizontal="centerContinuous"/>
    </xf>
    <xf numFmtId="0" fontId="4" fillId="0" borderId="0" xfId="0" applyFont="1" applyAlignment="1">
      <alignment/>
    </xf>
    <xf numFmtId="0" fontId="0" fillId="0" borderId="0" xfId="0" applyFont="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3" borderId="13" xfId="0" applyFill="1" applyBorder="1" applyAlignment="1">
      <alignment/>
    </xf>
    <xf numFmtId="0" fontId="0" fillId="0" borderId="15" xfId="0" applyBorder="1" applyAlignment="1">
      <alignment/>
    </xf>
    <xf numFmtId="0" fontId="5" fillId="0" borderId="0" xfId="0" applyFont="1" applyBorder="1" applyAlignment="1">
      <alignment/>
    </xf>
    <xf numFmtId="1" fontId="0" fillId="0" borderId="0" xfId="0" applyNumberFormat="1" applyAlignment="1">
      <alignment/>
    </xf>
    <xf numFmtId="0" fontId="0" fillId="0" borderId="15" xfId="0" applyNumberFormat="1" applyBorder="1" applyAlignment="1">
      <alignment/>
    </xf>
    <xf numFmtId="176" fontId="0" fillId="0" borderId="0" xfId="42" applyNumberFormat="1" applyFont="1" applyAlignment="1">
      <alignment/>
    </xf>
    <xf numFmtId="176" fontId="0" fillId="0" borderId="12" xfId="42" applyNumberFormat="1" applyFont="1" applyBorder="1" applyAlignment="1">
      <alignment/>
    </xf>
    <xf numFmtId="176" fontId="0" fillId="0" borderId="0" xfId="42" applyNumberFormat="1" applyFont="1" applyBorder="1" applyAlignment="1">
      <alignment/>
    </xf>
    <xf numFmtId="176" fontId="6" fillId="0" borderId="12" xfId="42" applyNumberFormat="1" applyFont="1" applyBorder="1" applyAlignment="1">
      <alignment/>
    </xf>
    <xf numFmtId="176" fontId="0" fillId="0" borderId="14" xfId="42" applyNumberFormat="1" applyFont="1" applyBorder="1" applyAlignment="1">
      <alignment/>
    </xf>
    <xf numFmtId="176" fontId="0" fillId="33" borderId="12" xfId="42" applyNumberFormat="1" applyFont="1" applyFill="1" applyBorder="1" applyAlignment="1">
      <alignment/>
    </xf>
    <xf numFmtId="176" fontId="0" fillId="0" borderId="16" xfId="42" applyNumberFormat="1" applyFont="1" applyBorder="1" applyAlignment="1">
      <alignment/>
    </xf>
    <xf numFmtId="176" fontId="0" fillId="0" borderId="17" xfId="42" applyNumberFormat="1" applyFont="1" applyBorder="1" applyAlignment="1">
      <alignment/>
    </xf>
    <xf numFmtId="0" fontId="1" fillId="0" borderId="12" xfId="0" applyFont="1" applyBorder="1" applyAlignment="1">
      <alignment/>
    </xf>
    <xf numFmtId="176" fontId="8" fillId="0" borderId="12" xfId="42" applyNumberFormat="1" applyFont="1" applyBorder="1" applyAlignment="1">
      <alignment/>
    </xf>
    <xf numFmtId="0" fontId="9" fillId="0" borderId="12" xfId="0" applyFont="1" applyBorder="1" applyAlignment="1">
      <alignment/>
    </xf>
    <xf numFmtId="0" fontId="9" fillId="0" borderId="0" xfId="0" applyFont="1" applyAlignment="1">
      <alignment/>
    </xf>
    <xf numFmtId="176" fontId="0" fillId="0" borderId="0" xfId="42" applyNumberFormat="1" applyFont="1" applyAlignment="1">
      <alignment/>
    </xf>
    <xf numFmtId="176" fontId="1" fillId="0" borderId="0" xfId="42" applyNumberFormat="1" applyFont="1" applyAlignment="1">
      <alignment/>
    </xf>
    <xf numFmtId="9" fontId="0" fillId="0" borderId="0" xfId="57" applyFont="1" applyAlignment="1">
      <alignment/>
    </xf>
    <xf numFmtId="0" fontId="1" fillId="0" borderId="0" xfId="0" applyFont="1" applyAlignment="1">
      <alignment/>
    </xf>
    <xf numFmtId="176" fontId="0" fillId="33" borderId="14" xfId="42" applyNumberFormat="1" applyFont="1" applyFill="1" applyBorder="1" applyAlignment="1">
      <alignment/>
    </xf>
    <xf numFmtId="0" fontId="3" fillId="33" borderId="18" xfId="0" applyFont="1" applyFill="1" applyBorder="1" applyAlignment="1">
      <alignment horizontal="centerContinuous"/>
    </xf>
    <xf numFmtId="9" fontId="0" fillId="0" borderId="12" xfId="57" applyFont="1" applyBorder="1" applyAlignment="1">
      <alignment/>
    </xf>
    <xf numFmtId="0" fontId="0" fillId="0" borderId="0" xfId="0" applyBorder="1" applyAlignment="1" quotePrefix="1">
      <alignment/>
    </xf>
    <xf numFmtId="176" fontId="0" fillId="34" borderId="19" xfId="42" applyNumberFormat="1" applyFont="1" applyFill="1" applyBorder="1" applyAlignment="1">
      <alignment/>
    </xf>
    <xf numFmtId="176" fontId="0" fillId="0" borderId="13" xfId="42" applyNumberFormat="1" applyFont="1" applyBorder="1" applyAlignment="1">
      <alignment/>
    </xf>
    <xf numFmtId="176" fontId="0" fillId="33" borderId="13" xfId="42" applyNumberFormat="1" applyFont="1" applyFill="1" applyBorder="1" applyAlignment="1">
      <alignment/>
    </xf>
    <xf numFmtId="176" fontId="0" fillId="0" borderId="0" xfId="42" applyNumberFormat="1" applyFont="1" applyBorder="1" applyAlignment="1">
      <alignment horizontal="right"/>
    </xf>
    <xf numFmtId="176" fontId="0" fillId="0" borderId="0" xfId="42" applyNumberFormat="1" applyFont="1" applyBorder="1" applyAlignment="1">
      <alignment horizontal="left"/>
    </xf>
    <xf numFmtId="176" fontId="5" fillId="0" borderId="0" xfId="42" applyNumberFormat="1" applyFont="1" applyBorder="1" applyAlignment="1">
      <alignment/>
    </xf>
    <xf numFmtId="0" fontId="0" fillId="34" borderId="20" xfId="0" applyFill="1" applyBorder="1" applyAlignment="1">
      <alignment/>
    </xf>
    <xf numFmtId="176" fontId="0" fillId="34" borderId="20" xfId="42" applyNumberFormat="1" applyFont="1" applyFill="1" applyBorder="1" applyAlignment="1">
      <alignment/>
    </xf>
    <xf numFmtId="176" fontId="0" fillId="34" borderId="21" xfId="42" applyNumberFormat="1" applyFont="1" applyFill="1" applyBorder="1" applyAlignment="1">
      <alignment/>
    </xf>
    <xf numFmtId="176" fontId="1" fillId="0" borderId="0" xfId="42" applyNumberFormat="1" applyFont="1" applyBorder="1" applyAlignment="1">
      <alignment/>
    </xf>
    <xf numFmtId="176" fontId="1" fillId="0" borderId="0" xfId="42" applyNumberFormat="1" applyFont="1" applyBorder="1" applyAlignment="1">
      <alignment horizontal="left"/>
    </xf>
    <xf numFmtId="0" fontId="0" fillId="0" borderId="12" xfId="0" applyBorder="1" applyAlignment="1" quotePrefix="1">
      <alignment/>
    </xf>
    <xf numFmtId="9" fontId="0" fillId="0" borderId="0" xfId="42" applyNumberFormat="1" applyFont="1" applyBorder="1" applyAlignment="1">
      <alignment/>
    </xf>
    <xf numFmtId="176" fontId="0" fillId="0" borderId="15" xfId="42" applyNumberFormat="1" applyFont="1" applyBorder="1" applyAlignment="1">
      <alignment/>
    </xf>
    <xf numFmtId="0" fontId="2" fillId="0" borderId="12" xfId="0" applyFont="1" applyBorder="1" applyAlignment="1">
      <alignment/>
    </xf>
    <xf numFmtId="176" fontId="0" fillId="0" borderId="22" xfId="42" applyNumberFormat="1" applyFont="1" applyBorder="1" applyAlignment="1">
      <alignment/>
    </xf>
    <xf numFmtId="0" fontId="0" fillId="35" borderId="13" xfId="0" applyFill="1" applyBorder="1" applyAlignment="1">
      <alignment/>
    </xf>
    <xf numFmtId="0" fontId="0" fillId="35" borderId="12" xfId="0" applyFill="1" applyBorder="1" applyAlignment="1">
      <alignment/>
    </xf>
    <xf numFmtId="176" fontId="0" fillId="35" borderId="14" xfId="42" applyNumberFormat="1" applyFont="1" applyFill="1" applyBorder="1" applyAlignment="1">
      <alignment/>
    </xf>
    <xf numFmtId="176" fontId="0" fillId="35" borderId="12" xfId="42" applyNumberFormat="1" applyFont="1" applyFill="1" applyBorder="1" applyAlignment="1">
      <alignment/>
    </xf>
    <xf numFmtId="176" fontId="0" fillId="35" borderId="13" xfId="42" applyNumberFormat="1" applyFont="1" applyFill="1" applyBorder="1" applyAlignment="1">
      <alignment/>
    </xf>
    <xf numFmtId="17" fontId="0" fillId="35" borderId="12" xfId="0" applyNumberFormat="1" applyFill="1" applyBorder="1" applyAlignment="1">
      <alignment/>
    </xf>
    <xf numFmtId="0" fontId="0" fillId="35" borderId="13" xfId="0" applyFill="1" applyBorder="1" applyAlignment="1">
      <alignment horizontal="centerContinuous"/>
    </xf>
    <xf numFmtId="0" fontId="0" fillId="35" borderId="0" xfId="0" applyFill="1" applyBorder="1" applyAlignment="1">
      <alignment/>
    </xf>
    <xf numFmtId="0" fontId="0" fillId="35" borderId="23" xfId="0" applyFill="1" applyBorder="1" applyAlignment="1">
      <alignment/>
    </xf>
    <xf numFmtId="0" fontId="0" fillId="35" borderId="16" xfId="0" applyFill="1" applyBorder="1" applyAlignment="1">
      <alignment/>
    </xf>
    <xf numFmtId="17" fontId="0" fillId="35" borderId="16" xfId="0" applyNumberFormat="1" applyFill="1" applyBorder="1" applyAlignment="1">
      <alignment/>
    </xf>
    <xf numFmtId="176" fontId="12" fillId="0" borderId="0" xfId="42" applyNumberFormat="1" applyFont="1" applyAlignment="1">
      <alignment/>
    </xf>
    <xf numFmtId="0" fontId="13" fillId="0" borderId="12" xfId="0" applyFont="1" applyFill="1" applyBorder="1" applyAlignment="1">
      <alignment/>
    </xf>
    <xf numFmtId="0" fontId="1" fillId="0" borderId="13" xfId="0" applyFont="1" applyBorder="1" applyAlignment="1">
      <alignment/>
    </xf>
    <xf numFmtId="176" fontId="0" fillId="34" borderId="15" xfId="42" applyNumberFormat="1" applyFont="1" applyFill="1" applyBorder="1" applyAlignment="1">
      <alignment/>
    </xf>
    <xf numFmtId="176" fontId="2" fillId="0" borderId="19" xfId="42" applyNumberFormat="1" applyFont="1" applyBorder="1" applyAlignment="1">
      <alignment/>
    </xf>
    <xf numFmtId="176" fontId="2" fillId="0" borderId="0" xfId="42" applyNumberFormat="1" applyFont="1" applyBorder="1" applyAlignment="1">
      <alignment/>
    </xf>
    <xf numFmtId="176" fontId="2" fillId="0" borderId="16" xfId="42" applyNumberFormat="1" applyFont="1" applyBorder="1" applyAlignment="1">
      <alignment/>
    </xf>
    <xf numFmtId="0" fontId="14" fillId="0" borderId="0" xfId="0" applyFont="1" applyAlignment="1">
      <alignment/>
    </xf>
    <xf numFmtId="0" fontId="0" fillId="0" borderId="0" xfId="0" applyFont="1" applyAlignment="1">
      <alignment/>
    </xf>
    <xf numFmtId="0" fontId="15" fillId="0" borderId="0" xfId="0" applyFont="1" applyAlignment="1">
      <alignment/>
    </xf>
    <xf numFmtId="0" fontId="16" fillId="0" borderId="0" xfId="0" applyFont="1" applyAlignment="1">
      <alignment horizontal="righ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9" fillId="0" borderId="13" xfId="0" applyFont="1" applyBorder="1" applyAlignment="1">
      <alignment/>
    </xf>
    <xf numFmtId="170" fontId="19" fillId="0" borderId="12" xfId="44" applyFont="1" applyBorder="1" applyAlignment="1">
      <alignment/>
    </xf>
    <xf numFmtId="9" fontId="19" fillId="0" borderId="0" xfId="57" applyFont="1" applyAlignment="1">
      <alignment/>
    </xf>
    <xf numFmtId="0" fontId="19" fillId="0" borderId="12" xfId="0" applyFont="1" applyBorder="1" applyAlignment="1">
      <alignment/>
    </xf>
    <xf numFmtId="170" fontId="19" fillId="0" borderId="12" xfId="0" applyNumberFormat="1" applyFont="1" applyBorder="1" applyAlignment="1">
      <alignment/>
    </xf>
    <xf numFmtId="0" fontId="19" fillId="0" borderId="12" xfId="0" applyFont="1" applyBorder="1" applyAlignment="1" quotePrefix="1">
      <alignment/>
    </xf>
    <xf numFmtId="0" fontId="21" fillId="0" borderId="13" xfId="0" applyFont="1" applyBorder="1" applyAlignment="1">
      <alignment/>
    </xf>
    <xf numFmtId="0" fontId="21" fillId="0" borderId="12" xfId="0" applyFont="1" applyBorder="1" applyAlignment="1">
      <alignment/>
    </xf>
    <xf numFmtId="170" fontId="19" fillId="0" borderId="12" xfId="44" applyFont="1" applyBorder="1" applyAlignment="1">
      <alignment horizontal="right"/>
    </xf>
    <xf numFmtId="0" fontId="21" fillId="0" borderId="0" xfId="0" applyFont="1" applyAlignment="1">
      <alignment horizontal="right"/>
    </xf>
    <xf numFmtId="0" fontId="0" fillId="35" borderId="14" xfId="0" applyNumberFormat="1" applyFill="1" applyBorder="1" applyAlignment="1">
      <alignment horizontal="centerContinuous"/>
    </xf>
    <xf numFmtId="0" fontId="0" fillId="35" borderId="12" xfId="0" applyNumberFormat="1" applyFill="1" applyBorder="1" applyAlignment="1">
      <alignment horizontal="centerContinuous"/>
    </xf>
    <xf numFmtId="0" fontId="0" fillId="34" borderId="20" xfId="0" applyFill="1" applyBorder="1" applyAlignment="1">
      <alignment horizontal="centerContinuous"/>
    </xf>
    <xf numFmtId="0" fontId="0" fillId="34" borderId="24" xfId="0" applyFill="1" applyBorder="1" applyAlignment="1">
      <alignment/>
    </xf>
    <xf numFmtId="0" fontId="0" fillId="34" borderId="25" xfId="0" applyFill="1" applyBorder="1" applyAlignment="1">
      <alignment horizontal="center"/>
    </xf>
    <xf numFmtId="0" fontId="0" fillId="34" borderId="19" xfId="0" applyFill="1" applyBorder="1" applyAlignment="1">
      <alignment/>
    </xf>
    <xf numFmtId="0" fontId="0" fillId="34" borderId="26" xfId="0" applyFill="1" applyBorder="1" applyAlignment="1">
      <alignment horizontal="center"/>
    </xf>
    <xf numFmtId="0" fontId="0" fillId="34" borderId="15" xfId="0" applyFill="1" applyBorder="1" applyAlignment="1">
      <alignment/>
    </xf>
    <xf numFmtId="0" fontId="0" fillId="34" borderId="17" xfId="0" applyFill="1" applyBorder="1" applyAlignment="1">
      <alignment horizontal="center"/>
    </xf>
    <xf numFmtId="176" fontId="2" fillId="0" borderId="0" xfId="42" applyNumberFormat="1" applyFont="1" applyBorder="1" applyAlignment="1">
      <alignment horizontal="left"/>
    </xf>
    <xf numFmtId="176" fontId="12" fillId="36" borderId="0" xfId="42" applyNumberFormat="1" applyFont="1" applyFill="1" applyAlignment="1">
      <alignment/>
    </xf>
    <xf numFmtId="174" fontId="8" fillId="36" borderId="12" xfId="0" applyNumberFormat="1" applyFont="1" applyFill="1" applyBorder="1" applyAlignment="1">
      <alignment/>
    </xf>
    <xf numFmtId="9" fontId="7" fillId="36" borderId="12" xfId="57" applyFont="1" applyFill="1" applyBorder="1" applyAlignment="1">
      <alignment/>
    </xf>
    <xf numFmtId="16" fontId="0" fillId="36" borderId="0" xfId="0" applyNumberFormat="1" applyFont="1" applyFill="1" applyAlignment="1">
      <alignment horizontal="center"/>
    </xf>
    <xf numFmtId="0" fontId="0" fillId="36" borderId="0" xfId="0" applyFill="1" applyAlignment="1">
      <alignment/>
    </xf>
    <xf numFmtId="0" fontId="0" fillId="37" borderId="12" xfId="0" applyFont="1" applyFill="1" applyBorder="1" applyAlignment="1">
      <alignment/>
    </xf>
    <xf numFmtId="176" fontId="0" fillId="0" borderId="14" xfId="42"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152400</xdr:rowOff>
    </xdr:from>
    <xdr:to>
      <xdr:col>11</xdr:col>
      <xdr:colOff>19050</xdr:colOff>
      <xdr:row>1</xdr:row>
      <xdr:rowOff>152400</xdr:rowOff>
    </xdr:to>
    <xdr:sp>
      <xdr:nvSpPr>
        <xdr:cNvPr id="1" name="Line 5"/>
        <xdr:cNvSpPr>
          <a:spLocks/>
        </xdr:cNvSpPr>
      </xdr:nvSpPr>
      <xdr:spPr>
        <a:xfrm>
          <a:off x="6705600" y="323850"/>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BE400"/>
  <sheetViews>
    <sheetView tabSelected="1" zoomScale="75" zoomScaleNormal="75" zoomScalePageLayoutView="0" workbookViewId="0" topLeftCell="A1">
      <selection activeCell="D12" sqref="D12:N12"/>
    </sheetView>
  </sheetViews>
  <sheetFormatPr defaultColWidth="9.140625" defaultRowHeight="12.75"/>
  <cols>
    <col min="1" max="1" width="31.140625" style="0" customWidth="1"/>
    <col min="2" max="2" width="11.57421875" style="0" customWidth="1"/>
    <col min="3" max="3" width="10.7109375" style="0" customWidth="1"/>
    <col min="4" max="7" width="9.28125" style="0" bestFit="1" customWidth="1"/>
    <col min="8" max="8" width="9.7109375" style="0" customWidth="1"/>
    <col min="9" max="10" width="9.28125" style="0" bestFit="1" customWidth="1"/>
    <col min="11" max="11" width="10.140625" style="0" customWidth="1"/>
    <col min="12" max="14" width="9.28125" style="0" bestFit="1" customWidth="1"/>
    <col min="15" max="15" width="10.28125" style="0" bestFit="1" customWidth="1"/>
    <col min="16" max="16" width="3.8515625" style="0" customWidth="1"/>
    <col min="17" max="17" width="25.00390625" style="0" customWidth="1"/>
    <col min="18" max="18" width="9.57421875" style="0" customWidth="1"/>
    <col min="19" max="19" width="10.7109375" style="0" customWidth="1"/>
    <col min="20" max="20" width="8.00390625" style="0" customWidth="1"/>
    <col min="21" max="21" width="3.421875" style="0" customWidth="1"/>
  </cols>
  <sheetData>
    <row r="1" spans="1:4" ht="13.5" thickBot="1">
      <c r="A1" s="99"/>
      <c r="B1" s="31" t="s">
        <v>0</v>
      </c>
      <c r="C1" s="1"/>
      <c r="D1" s="2"/>
    </row>
    <row r="2" spans="1:21" ht="12.75">
      <c r="A2" t="s">
        <v>1</v>
      </c>
      <c r="B2" s="6"/>
      <c r="G2" t="s">
        <v>2</v>
      </c>
      <c r="I2" s="3"/>
      <c r="J2" s="3"/>
      <c r="K2" s="3"/>
      <c r="P2" s="88"/>
      <c r="Q2" s="58" t="s">
        <v>33</v>
      </c>
      <c r="R2" s="58"/>
      <c r="S2" s="58"/>
      <c r="T2" s="58"/>
      <c r="U2" s="89"/>
    </row>
    <row r="3" spans="1:21" ht="12.75">
      <c r="A3" t="s">
        <v>26</v>
      </c>
      <c r="B3" s="6"/>
      <c r="C3" s="5"/>
      <c r="P3" s="90"/>
      <c r="Q3" s="57"/>
      <c r="R3" s="57"/>
      <c r="S3" s="57"/>
      <c r="T3" s="57"/>
      <c r="U3" s="91"/>
    </row>
    <row r="4" spans="1:21" ht="12.75">
      <c r="A4" s="99"/>
      <c r="B4" s="6"/>
      <c r="C4" s="98"/>
      <c r="P4" s="92"/>
      <c r="Q4" s="59" t="s">
        <v>79</v>
      </c>
      <c r="R4" s="60" t="s">
        <v>78</v>
      </c>
      <c r="S4" s="60"/>
      <c r="T4" s="59"/>
      <c r="U4" s="93"/>
    </row>
    <row r="5" spans="2:21" ht="12.75">
      <c r="B5" s="55" t="s">
        <v>73</v>
      </c>
      <c r="C5" s="85">
        <v>1</v>
      </c>
      <c r="D5" s="86">
        <v>2</v>
      </c>
      <c r="E5" s="86">
        <v>3</v>
      </c>
      <c r="F5" s="86">
        <v>4</v>
      </c>
      <c r="G5" s="86">
        <v>5</v>
      </c>
      <c r="H5" s="86">
        <v>6</v>
      </c>
      <c r="I5" s="86">
        <v>7</v>
      </c>
      <c r="J5" s="86">
        <v>8</v>
      </c>
      <c r="K5" s="86">
        <v>9</v>
      </c>
      <c r="L5" s="86">
        <v>10</v>
      </c>
      <c r="M5" s="86">
        <v>11</v>
      </c>
      <c r="N5" s="86">
        <v>12</v>
      </c>
      <c r="O5" s="56" t="s">
        <v>3</v>
      </c>
      <c r="P5" s="87"/>
      <c r="Q5" s="5"/>
      <c r="R5" s="5"/>
      <c r="S5" s="5"/>
      <c r="T5" s="5"/>
      <c r="U5" s="40"/>
    </row>
    <row r="6" spans="2:48" ht="12.75">
      <c r="B6" s="62" t="s">
        <v>35</v>
      </c>
      <c r="C6" s="95"/>
      <c r="D6" s="61"/>
      <c r="E6" s="61"/>
      <c r="F6" s="61"/>
      <c r="G6" s="61"/>
      <c r="H6" s="61"/>
      <c r="I6" s="61"/>
      <c r="J6" s="61"/>
      <c r="K6" s="61"/>
      <c r="L6" s="61"/>
      <c r="M6" s="61"/>
      <c r="N6" s="61"/>
      <c r="O6" s="14"/>
      <c r="P6" s="41"/>
      <c r="Q6" s="14"/>
      <c r="R6" s="14"/>
      <c r="S6" s="14"/>
      <c r="T6" s="14"/>
      <c r="U6" s="41"/>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12.75">
      <c r="A7" s="50" t="s">
        <v>116</v>
      </c>
      <c r="B7" s="96"/>
      <c r="C7" s="18"/>
      <c r="D7" s="15">
        <f aca="true" t="shared" si="0" ref="D7:N7">+D6*$B7</f>
        <v>0</v>
      </c>
      <c r="E7" s="15">
        <f t="shared" si="0"/>
        <v>0</v>
      </c>
      <c r="F7" s="15">
        <f t="shared" si="0"/>
        <v>0</v>
      </c>
      <c r="G7" s="15">
        <f t="shared" si="0"/>
        <v>0</v>
      </c>
      <c r="H7" s="15">
        <f t="shared" si="0"/>
        <v>0</v>
      </c>
      <c r="I7" s="15">
        <f t="shared" si="0"/>
        <v>0</v>
      </c>
      <c r="J7" s="15">
        <f t="shared" si="0"/>
        <v>0</v>
      </c>
      <c r="K7" s="15">
        <f t="shared" si="0"/>
        <v>0</v>
      </c>
      <c r="L7" s="15">
        <f t="shared" si="0"/>
        <v>0</v>
      </c>
      <c r="M7" s="15">
        <f t="shared" si="0"/>
        <v>0</v>
      </c>
      <c r="N7" s="15">
        <f t="shared" si="0"/>
        <v>0</v>
      </c>
      <c r="O7" s="35">
        <f>SUM(C7:N7)</f>
        <v>0</v>
      </c>
      <c r="P7" s="41"/>
      <c r="Q7" s="43" t="s">
        <v>4</v>
      </c>
      <c r="R7" s="16"/>
      <c r="S7" s="16">
        <f>O10</f>
        <v>0</v>
      </c>
      <c r="T7" s="46" t="e">
        <f>+S7/$S$7</f>
        <v>#DIV/0!</v>
      </c>
      <c r="U7" s="41"/>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row>
    <row r="8" spans="1:48" ht="12.75">
      <c r="A8" s="50" t="s">
        <v>36</v>
      </c>
      <c r="B8" s="51"/>
      <c r="C8" s="18"/>
      <c r="D8" s="15"/>
      <c r="E8" s="15"/>
      <c r="F8" s="15"/>
      <c r="G8" s="23"/>
      <c r="H8" s="23"/>
      <c r="I8" s="23"/>
      <c r="J8" s="23"/>
      <c r="K8" s="23"/>
      <c r="L8" s="23"/>
      <c r="M8" s="23"/>
      <c r="N8" s="23"/>
      <c r="O8" s="35">
        <f>SUM(C8:N8)</f>
        <v>0</v>
      </c>
      <c r="P8" s="41"/>
      <c r="Q8" s="16"/>
      <c r="R8" s="16"/>
      <c r="S8" s="16"/>
      <c r="T8" s="46"/>
      <c r="U8" s="41"/>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row>
    <row r="9" spans="1:48" ht="12.75">
      <c r="A9" s="50" t="s">
        <v>117</v>
      </c>
      <c r="B9" s="51"/>
      <c r="C9" s="18"/>
      <c r="D9" s="15"/>
      <c r="E9" s="15"/>
      <c r="F9" s="15"/>
      <c r="G9" s="15"/>
      <c r="H9" s="15"/>
      <c r="I9" s="15"/>
      <c r="J9" s="15"/>
      <c r="K9" s="15"/>
      <c r="L9" s="15"/>
      <c r="M9" s="15"/>
      <c r="N9" s="15"/>
      <c r="O9" s="35">
        <f>SUM(C9:N9)</f>
        <v>0</v>
      </c>
      <c r="P9" s="41"/>
      <c r="Q9" s="16"/>
      <c r="R9" s="16"/>
      <c r="S9" s="16"/>
      <c r="T9" s="46"/>
      <c r="U9" s="41"/>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row>
    <row r="10" spans="1:48" ht="12.75">
      <c r="A10" s="13" t="s">
        <v>29</v>
      </c>
      <c r="B10" s="6"/>
      <c r="C10" s="18">
        <f>+C9+C8+C7</f>
        <v>0</v>
      </c>
      <c r="D10" s="15">
        <f>+D9+D8+D7</f>
        <v>0</v>
      </c>
      <c r="E10" s="15">
        <f aca="true" t="shared" si="1" ref="E10:N10">+E9+E8+E7</f>
        <v>0</v>
      </c>
      <c r="F10" s="15">
        <f t="shared" si="1"/>
        <v>0</v>
      </c>
      <c r="G10" s="15">
        <f t="shared" si="1"/>
        <v>0</v>
      </c>
      <c r="H10" s="15">
        <f t="shared" si="1"/>
        <v>0</v>
      </c>
      <c r="I10" s="15">
        <f t="shared" si="1"/>
        <v>0</v>
      </c>
      <c r="J10" s="15">
        <f t="shared" si="1"/>
        <v>0</v>
      </c>
      <c r="K10" s="15">
        <f t="shared" si="1"/>
        <v>0</v>
      </c>
      <c r="L10" s="15">
        <f t="shared" si="1"/>
        <v>0</v>
      </c>
      <c r="M10" s="15">
        <f t="shared" si="1"/>
        <v>0</v>
      </c>
      <c r="N10" s="15">
        <f t="shared" si="1"/>
        <v>0</v>
      </c>
      <c r="O10" s="35">
        <f>SUM(C10:N10)</f>
        <v>0</v>
      </c>
      <c r="P10" s="41"/>
      <c r="Q10" s="37"/>
      <c r="R10" s="16"/>
      <c r="S10" s="16"/>
      <c r="T10" s="46"/>
      <c r="U10" s="41"/>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row>
    <row r="11" spans="1:48" ht="12.75">
      <c r="A11" s="22" t="s">
        <v>28</v>
      </c>
      <c r="B11" s="6"/>
      <c r="C11" s="18"/>
      <c r="D11" s="15"/>
      <c r="E11" s="15"/>
      <c r="F11" s="15"/>
      <c r="G11" s="15"/>
      <c r="H11" s="15"/>
      <c r="I11" s="15"/>
      <c r="J11" s="15"/>
      <c r="K11" s="15"/>
      <c r="L11" s="15"/>
      <c r="M11" s="15"/>
      <c r="N11" s="15"/>
      <c r="O11" s="35"/>
      <c r="P11" s="41"/>
      <c r="Q11" s="44" t="s">
        <v>5</v>
      </c>
      <c r="R11" s="16"/>
      <c r="S11" s="16"/>
      <c r="T11" s="46"/>
      <c r="U11" s="41"/>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row>
    <row r="12" spans="1:48" ht="12.75">
      <c r="A12" s="6" t="s">
        <v>6</v>
      </c>
      <c r="B12" s="32">
        <f>100%-B13</f>
        <v>1</v>
      </c>
      <c r="C12" s="18">
        <f>C10*$B$12</f>
        <v>0</v>
      </c>
      <c r="D12" s="18">
        <f aca="true" t="shared" si="2" ref="D12:N12">D10*$B$12</f>
        <v>0</v>
      </c>
      <c r="E12" s="18">
        <f t="shared" si="2"/>
        <v>0</v>
      </c>
      <c r="F12" s="18">
        <f t="shared" si="2"/>
        <v>0</v>
      </c>
      <c r="G12" s="18">
        <f t="shared" si="2"/>
        <v>0</v>
      </c>
      <c r="H12" s="18">
        <f t="shared" si="2"/>
        <v>0</v>
      </c>
      <c r="I12" s="18">
        <f t="shared" si="2"/>
        <v>0</v>
      </c>
      <c r="J12" s="18">
        <f t="shared" si="2"/>
        <v>0</v>
      </c>
      <c r="K12" s="18">
        <f t="shared" si="2"/>
        <v>0</v>
      </c>
      <c r="L12" s="18">
        <f t="shared" si="2"/>
        <v>0</v>
      </c>
      <c r="M12" s="18">
        <f t="shared" si="2"/>
        <v>0</v>
      </c>
      <c r="N12" s="18">
        <f t="shared" si="2"/>
        <v>0</v>
      </c>
      <c r="O12" s="35">
        <f>SUM(C12:N12)</f>
        <v>0</v>
      </c>
      <c r="P12" s="41"/>
      <c r="Q12" s="38" t="s">
        <v>7</v>
      </c>
      <c r="R12" s="16">
        <f>B21</f>
        <v>0</v>
      </c>
      <c r="S12" s="16"/>
      <c r="T12" s="46"/>
      <c r="U12" s="41"/>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row>
    <row r="13" spans="1:48" ht="12.75">
      <c r="A13" s="6" t="s">
        <v>8</v>
      </c>
      <c r="B13" s="97">
        <v>0</v>
      </c>
      <c r="C13" s="18">
        <v>0</v>
      </c>
      <c r="D13" s="15">
        <f aca="true" t="shared" si="3" ref="D13:N13">+C10*$B13</f>
        <v>0</v>
      </c>
      <c r="E13" s="15">
        <f t="shared" si="3"/>
        <v>0</v>
      </c>
      <c r="F13" s="15">
        <f t="shared" si="3"/>
        <v>0</v>
      </c>
      <c r="G13" s="15">
        <f t="shared" si="3"/>
        <v>0</v>
      </c>
      <c r="H13" s="15">
        <f t="shared" si="3"/>
        <v>0</v>
      </c>
      <c r="I13" s="15">
        <f t="shared" si="3"/>
        <v>0</v>
      </c>
      <c r="J13" s="15">
        <f t="shared" si="3"/>
        <v>0</v>
      </c>
      <c r="K13" s="15">
        <f t="shared" si="3"/>
        <v>0</v>
      </c>
      <c r="L13" s="15">
        <f t="shared" si="3"/>
        <v>0</v>
      </c>
      <c r="M13" s="15">
        <f t="shared" si="3"/>
        <v>0</v>
      </c>
      <c r="N13" s="15">
        <f t="shared" si="3"/>
        <v>0</v>
      </c>
      <c r="O13" s="35">
        <f>SUM(C13:N13)</f>
        <v>0</v>
      </c>
      <c r="P13" s="41"/>
      <c r="Q13" s="38" t="s">
        <v>9</v>
      </c>
      <c r="R13" s="16">
        <f>SUM(C21:N21)</f>
        <v>0</v>
      </c>
      <c r="S13" s="16"/>
      <c r="T13" s="46"/>
      <c r="U13" s="41"/>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row>
    <row r="14" spans="1:48" ht="12.75">
      <c r="A14" s="63" t="s">
        <v>27</v>
      </c>
      <c r="B14" s="6"/>
      <c r="C14" s="18"/>
      <c r="D14" s="15"/>
      <c r="E14" s="15"/>
      <c r="F14" s="15"/>
      <c r="G14" s="15"/>
      <c r="H14" s="15"/>
      <c r="I14" s="15"/>
      <c r="J14" s="15"/>
      <c r="K14" s="15"/>
      <c r="L14" s="15"/>
      <c r="M14" s="15"/>
      <c r="N14" s="15"/>
      <c r="O14" s="35">
        <f>SUM(C14:N14)</f>
        <v>0</v>
      </c>
      <c r="P14" s="41"/>
      <c r="Q14" s="38" t="s">
        <v>115</v>
      </c>
      <c r="R14" s="16">
        <f>SUM(O22:O23)</f>
        <v>0</v>
      </c>
      <c r="S14" s="16"/>
      <c r="T14" s="46"/>
      <c r="U14" s="41"/>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row>
    <row r="15" spans="1:48" ht="14.25">
      <c r="A15" s="7" t="s">
        <v>10</v>
      </c>
      <c r="B15" s="100"/>
      <c r="C15" s="18"/>
      <c r="D15" s="15"/>
      <c r="E15" s="15"/>
      <c r="F15" s="15"/>
      <c r="G15" s="15"/>
      <c r="H15" s="15"/>
      <c r="I15" s="15"/>
      <c r="J15" s="15"/>
      <c r="K15" s="17"/>
      <c r="L15" s="15"/>
      <c r="M15" s="15"/>
      <c r="N15" s="15"/>
      <c r="O15" s="35">
        <f>SUM(B15:N15)</f>
        <v>0</v>
      </c>
      <c r="P15" s="41"/>
      <c r="Q15" s="38" t="s">
        <v>11</v>
      </c>
      <c r="R15" s="16">
        <f>B21</f>
        <v>0</v>
      </c>
      <c r="S15" s="16"/>
      <c r="T15" s="46"/>
      <c r="U15" s="41"/>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row>
    <row r="16" spans="1:48" ht="12.75">
      <c r="A16" s="7" t="s">
        <v>76</v>
      </c>
      <c r="B16" s="6"/>
      <c r="C16" s="18"/>
      <c r="D16" s="15"/>
      <c r="E16" s="15"/>
      <c r="F16" s="15"/>
      <c r="G16" s="15"/>
      <c r="H16" s="15"/>
      <c r="I16" s="15"/>
      <c r="J16" s="15"/>
      <c r="K16" s="15"/>
      <c r="L16" s="15"/>
      <c r="M16" s="15"/>
      <c r="N16" s="15"/>
      <c r="O16" s="35">
        <f>SUM(B16:N16)</f>
        <v>0</v>
      </c>
      <c r="P16" s="41"/>
      <c r="Q16" s="16"/>
      <c r="R16" s="16"/>
      <c r="S16" s="16"/>
      <c r="T16" s="46"/>
      <c r="U16" s="41"/>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row>
    <row r="17" spans="1:48" ht="12.75">
      <c r="A17" s="6" t="s">
        <v>77</v>
      </c>
      <c r="B17" s="6"/>
      <c r="C17" s="18"/>
      <c r="D17" s="15"/>
      <c r="E17" s="15"/>
      <c r="F17" s="15"/>
      <c r="G17" s="15"/>
      <c r="H17" s="15"/>
      <c r="I17" s="15"/>
      <c r="J17" s="15"/>
      <c r="K17" s="15"/>
      <c r="L17" s="15"/>
      <c r="M17" s="15"/>
      <c r="N17" s="15"/>
      <c r="O17" s="35">
        <f>SUM(B17:N17)</f>
        <v>0</v>
      </c>
      <c r="P17" s="41"/>
      <c r="Q17" s="94" t="s">
        <v>5</v>
      </c>
      <c r="R17" s="16"/>
      <c r="S17" s="16">
        <f>R12+R13+R14-R15</f>
        <v>0</v>
      </c>
      <c r="T17" s="46" t="e">
        <f>+S17/$S$7</f>
        <v>#DIV/0!</v>
      </c>
      <c r="U17" s="41"/>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row>
    <row r="18" spans="1:48" ht="21.75" customHeight="1">
      <c r="A18" s="50" t="s">
        <v>12</v>
      </c>
      <c r="B18" s="51">
        <f>SUM(B15:B17)</f>
        <v>0</v>
      </c>
      <c r="C18" s="52">
        <f>SUM(C12:C17)</f>
        <v>0</v>
      </c>
      <c r="D18" s="53">
        <f aca="true" t="shared" si="4" ref="D18:N18">SUM(D12:D17)</f>
        <v>0</v>
      </c>
      <c r="E18" s="53">
        <f t="shared" si="4"/>
        <v>0</v>
      </c>
      <c r="F18" s="53">
        <f t="shared" si="4"/>
        <v>0</v>
      </c>
      <c r="G18" s="53">
        <f t="shared" si="4"/>
        <v>0</v>
      </c>
      <c r="H18" s="53">
        <f t="shared" si="4"/>
        <v>0</v>
      </c>
      <c r="I18" s="53">
        <f t="shared" si="4"/>
        <v>0</v>
      </c>
      <c r="J18" s="53">
        <f t="shared" si="4"/>
        <v>0</v>
      </c>
      <c r="K18" s="53">
        <f t="shared" si="4"/>
        <v>0</v>
      </c>
      <c r="L18" s="53">
        <f t="shared" si="4"/>
        <v>0</v>
      </c>
      <c r="M18" s="53">
        <f t="shared" si="4"/>
        <v>0</v>
      </c>
      <c r="N18" s="53">
        <f t="shared" si="4"/>
        <v>0</v>
      </c>
      <c r="O18" s="54">
        <f>SUM(O12:O17)</f>
        <v>0</v>
      </c>
      <c r="P18" s="41"/>
      <c r="Q18" s="39"/>
      <c r="R18" s="16"/>
      <c r="S18" s="16"/>
      <c r="T18" s="46"/>
      <c r="U18" s="41"/>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row>
    <row r="19" spans="1:48" ht="17.25" customHeight="1">
      <c r="A19" s="11"/>
      <c r="B19" s="6"/>
      <c r="C19" s="14"/>
      <c r="D19" s="14"/>
      <c r="E19" s="14"/>
      <c r="F19" s="14"/>
      <c r="G19" s="14"/>
      <c r="H19" s="14"/>
      <c r="I19" s="14"/>
      <c r="J19" s="14"/>
      <c r="K19" s="14"/>
      <c r="L19" s="14"/>
      <c r="M19" s="14"/>
      <c r="N19" s="14"/>
      <c r="O19" s="14"/>
      <c r="P19" s="41"/>
      <c r="Q19" s="16" t="s">
        <v>13</v>
      </c>
      <c r="R19" s="16"/>
      <c r="S19" s="16">
        <f>S7-S17</f>
        <v>0</v>
      </c>
      <c r="T19" s="46" t="e">
        <f>+S19/$S$7</f>
        <v>#DIV/0!</v>
      </c>
      <c r="U19" s="41"/>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row>
    <row r="20" spans="1:48" ht="12.75">
      <c r="A20" s="51" t="s">
        <v>14</v>
      </c>
      <c r="B20" s="51"/>
      <c r="C20" s="18"/>
      <c r="D20" s="15"/>
      <c r="E20" s="15"/>
      <c r="F20" s="15"/>
      <c r="G20" s="15"/>
      <c r="H20" s="15"/>
      <c r="I20" s="15"/>
      <c r="J20" s="15"/>
      <c r="K20" s="15"/>
      <c r="L20" s="15"/>
      <c r="M20" s="15"/>
      <c r="N20" s="15"/>
      <c r="O20" s="35"/>
      <c r="P20" s="41"/>
      <c r="Q20" s="16"/>
      <c r="R20" s="16"/>
      <c r="S20" s="16"/>
      <c r="T20" s="46"/>
      <c r="U20" s="41"/>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row>
    <row r="21" spans="1:48" ht="12.75">
      <c r="A21" s="24" t="s">
        <v>47</v>
      </c>
      <c r="B21" s="6"/>
      <c r="C21" s="18">
        <f>C12*0.5</f>
        <v>0</v>
      </c>
      <c r="D21" s="18">
        <f aca="true" t="shared" si="5" ref="D21:N21">D12*0.5</f>
        <v>0</v>
      </c>
      <c r="E21" s="18">
        <f t="shared" si="5"/>
        <v>0</v>
      </c>
      <c r="F21" s="18">
        <f t="shared" si="5"/>
        <v>0</v>
      </c>
      <c r="G21" s="18">
        <f t="shared" si="5"/>
        <v>0</v>
      </c>
      <c r="H21" s="18">
        <f t="shared" si="5"/>
        <v>0</v>
      </c>
      <c r="I21" s="18">
        <f t="shared" si="5"/>
        <v>0</v>
      </c>
      <c r="J21" s="18">
        <f t="shared" si="5"/>
        <v>0</v>
      </c>
      <c r="K21" s="18">
        <f t="shared" si="5"/>
        <v>0</v>
      </c>
      <c r="L21" s="18">
        <f t="shared" si="5"/>
        <v>0</v>
      </c>
      <c r="M21" s="18">
        <f t="shared" si="5"/>
        <v>0</v>
      </c>
      <c r="N21" s="18">
        <f t="shared" si="5"/>
        <v>0</v>
      </c>
      <c r="O21" s="35">
        <f>SUM(B21:N21)</f>
        <v>0</v>
      </c>
      <c r="P21" s="41"/>
      <c r="R21" s="16"/>
      <c r="S21" s="16"/>
      <c r="T21" s="46"/>
      <c r="U21" s="41"/>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row>
    <row r="22" spans="1:48" ht="12.75">
      <c r="A22" s="6" t="s">
        <v>113</v>
      </c>
      <c r="B22" s="6"/>
      <c r="C22" s="101"/>
      <c r="D22" s="101"/>
      <c r="E22" s="101"/>
      <c r="F22" s="101"/>
      <c r="G22" s="101"/>
      <c r="H22" s="101"/>
      <c r="I22" s="101"/>
      <c r="J22" s="101"/>
      <c r="K22" s="101"/>
      <c r="L22" s="101"/>
      <c r="M22" s="101"/>
      <c r="N22" s="101"/>
      <c r="O22" s="35">
        <f>SUM(B22:N22)</f>
        <v>0</v>
      </c>
      <c r="P22" s="41"/>
      <c r="Q22" s="16"/>
      <c r="R22" s="16"/>
      <c r="S22" s="16"/>
      <c r="T22" s="46"/>
      <c r="U22" s="41"/>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row>
    <row r="23" spans="1:48" ht="12.75">
      <c r="A23" s="6" t="s">
        <v>114</v>
      </c>
      <c r="B23" s="6"/>
      <c r="C23" s="18">
        <f>SUM(C22+B41)*0.1</f>
        <v>0</v>
      </c>
      <c r="D23" s="18">
        <f aca="true" t="shared" si="6" ref="D23:N23">SUM(D22+C41)*0.1</f>
        <v>0</v>
      </c>
      <c r="E23" s="18">
        <f t="shared" si="6"/>
        <v>0</v>
      </c>
      <c r="F23" s="18">
        <f t="shared" si="6"/>
        <v>0</v>
      </c>
      <c r="G23" s="18">
        <f t="shared" si="6"/>
        <v>0</v>
      </c>
      <c r="H23" s="18">
        <f t="shared" si="6"/>
        <v>0</v>
      </c>
      <c r="I23" s="18">
        <f t="shared" si="6"/>
        <v>0</v>
      </c>
      <c r="J23" s="18">
        <f t="shared" si="6"/>
        <v>0</v>
      </c>
      <c r="K23" s="18">
        <f t="shared" si="6"/>
        <v>0</v>
      </c>
      <c r="L23" s="18">
        <f t="shared" si="6"/>
        <v>0</v>
      </c>
      <c r="M23" s="18">
        <f t="shared" si="6"/>
        <v>0</v>
      </c>
      <c r="N23" s="18">
        <f t="shared" si="6"/>
        <v>0</v>
      </c>
      <c r="O23" s="35">
        <f>SUM(B23:N23)</f>
        <v>0</v>
      </c>
      <c r="P23" s="41"/>
      <c r="Q23" s="43" t="s">
        <v>74</v>
      </c>
      <c r="R23" s="16"/>
      <c r="S23" s="16"/>
      <c r="T23" s="46"/>
      <c r="U23" s="41"/>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row>
    <row r="24" spans="1:48" ht="12.75">
      <c r="A24" s="6"/>
      <c r="B24" s="6"/>
      <c r="C24" s="18"/>
      <c r="D24" s="15"/>
      <c r="E24" s="15"/>
      <c r="F24" s="15"/>
      <c r="G24" s="15"/>
      <c r="H24" s="15"/>
      <c r="I24" s="15"/>
      <c r="J24" s="15"/>
      <c r="K24" s="15"/>
      <c r="L24" s="15"/>
      <c r="M24" s="15"/>
      <c r="N24" s="15"/>
      <c r="O24" s="35"/>
      <c r="P24" s="34"/>
      <c r="Q24" s="16"/>
      <c r="R24" s="16"/>
      <c r="S24" s="16"/>
      <c r="T24" s="46"/>
      <c r="U24" s="41"/>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row>
    <row r="25" spans="1:48" ht="12.75">
      <c r="A25" s="6" t="s">
        <v>18</v>
      </c>
      <c r="B25" s="6"/>
      <c r="C25" s="18"/>
      <c r="D25" s="18"/>
      <c r="E25" s="18"/>
      <c r="F25" s="18"/>
      <c r="G25" s="18"/>
      <c r="H25" s="18"/>
      <c r="I25" s="18"/>
      <c r="J25" s="18"/>
      <c r="K25" s="18"/>
      <c r="L25" s="18"/>
      <c r="M25" s="18"/>
      <c r="N25" s="18"/>
      <c r="O25" s="35">
        <f>SUM(B25:N25)</f>
        <v>0</v>
      </c>
      <c r="P25" s="34"/>
      <c r="Q25" s="5" t="s">
        <v>18</v>
      </c>
      <c r="R25" s="16">
        <f>O25</f>
        <v>0</v>
      </c>
      <c r="S25" s="16"/>
      <c r="T25" s="46" t="e">
        <f aca="true" t="shared" si="7" ref="T25:T40">+S25/$S$7</f>
        <v>#DIV/0!</v>
      </c>
      <c r="U25" s="41"/>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row>
    <row r="26" spans="1:48" ht="12.75">
      <c r="A26" s="7" t="s">
        <v>81</v>
      </c>
      <c r="B26" s="6"/>
      <c r="C26" s="18"/>
      <c r="D26" s="18"/>
      <c r="E26" s="18"/>
      <c r="F26" s="18"/>
      <c r="G26" s="18"/>
      <c r="H26" s="18"/>
      <c r="I26" s="18"/>
      <c r="J26" s="18"/>
      <c r="K26" s="18"/>
      <c r="L26" s="18"/>
      <c r="M26" s="18"/>
      <c r="N26" s="18"/>
      <c r="O26" s="35">
        <f aca="true" t="shared" si="8" ref="O26:O44">SUM(B26:N26)</f>
        <v>0</v>
      </c>
      <c r="P26" s="34"/>
      <c r="Q26" s="5" t="s">
        <v>81</v>
      </c>
      <c r="R26" s="16">
        <f aca="true" t="shared" si="9" ref="R26:R41">O26</f>
        <v>0</v>
      </c>
      <c r="S26" s="16"/>
      <c r="T26" s="46" t="e">
        <f t="shared" si="7"/>
        <v>#DIV/0!</v>
      </c>
      <c r="U26" s="41"/>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row>
    <row r="27" spans="1:48" ht="12.75">
      <c r="A27" s="7" t="s">
        <v>80</v>
      </c>
      <c r="B27" s="6"/>
      <c r="C27" s="18"/>
      <c r="D27" s="18"/>
      <c r="E27" s="18"/>
      <c r="F27" s="18"/>
      <c r="G27" s="18"/>
      <c r="H27" s="18"/>
      <c r="I27" s="18"/>
      <c r="J27" s="18"/>
      <c r="K27" s="18"/>
      <c r="L27" s="18"/>
      <c r="M27" s="18"/>
      <c r="N27" s="18"/>
      <c r="O27" s="35">
        <f t="shared" si="8"/>
        <v>0</v>
      </c>
      <c r="P27" s="34"/>
      <c r="Q27" s="5" t="s">
        <v>80</v>
      </c>
      <c r="R27" s="16">
        <f t="shared" si="9"/>
        <v>0</v>
      </c>
      <c r="S27" s="16"/>
      <c r="T27" s="46" t="e">
        <f t="shared" si="7"/>
        <v>#DIV/0!</v>
      </c>
      <c r="U27" s="41"/>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row>
    <row r="28" spans="1:48" ht="12.75">
      <c r="A28" s="7" t="s">
        <v>75</v>
      </c>
      <c r="B28" s="6"/>
      <c r="C28" s="18"/>
      <c r="D28" s="18"/>
      <c r="E28" s="18"/>
      <c r="F28" s="18"/>
      <c r="G28" s="18"/>
      <c r="H28" s="18"/>
      <c r="I28" s="18"/>
      <c r="J28" s="18"/>
      <c r="K28" s="18"/>
      <c r="L28" s="18"/>
      <c r="M28" s="18"/>
      <c r="N28" s="18"/>
      <c r="O28" s="35">
        <f t="shared" si="8"/>
        <v>0</v>
      </c>
      <c r="P28" s="34"/>
      <c r="Q28" s="5" t="s">
        <v>75</v>
      </c>
      <c r="R28" s="16">
        <f t="shared" si="9"/>
        <v>0</v>
      </c>
      <c r="S28" s="16"/>
      <c r="T28" s="46" t="e">
        <f t="shared" si="7"/>
        <v>#DIV/0!</v>
      </c>
      <c r="U28" s="41"/>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row>
    <row r="29" spans="1:48" ht="12.75">
      <c r="A29" s="6" t="s">
        <v>20</v>
      </c>
      <c r="B29" s="6"/>
      <c r="C29" s="18"/>
      <c r="D29" s="18"/>
      <c r="E29" s="18"/>
      <c r="F29" s="18"/>
      <c r="G29" s="18"/>
      <c r="H29" s="18"/>
      <c r="I29" s="18"/>
      <c r="J29" s="18"/>
      <c r="K29" s="18"/>
      <c r="L29" s="18"/>
      <c r="M29" s="18"/>
      <c r="N29" s="18"/>
      <c r="O29" s="35">
        <f t="shared" si="8"/>
        <v>0</v>
      </c>
      <c r="P29" s="34"/>
      <c r="Q29" s="5" t="s">
        <v>20</v>
      </c>
      <c r="R29" s="16">
        <f t="shared" si="9"/>
        <v>0</v>
      </c>
      <c r="S29" s="16"/>
      <c r="T29" s="46" t="e">
        <f t="shared" si="7"/>
        <v>#DIV/0!</v>
      </c>
      <c r="U29" s="41"/>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row>
    <row r="30" spans="1:48" ht="12.75">
      <c r="A30" s="6" t="s">
        <v>21</v>
      </c>
      <c r="B30" s="6"/>
      <c r="C30" s="18"/>
      <c r="D30" s="18"/>
      <c r="E30" s="18"/>
      <c r="F30" s="18"/>
      <c r="G30" s="18"/>
      <c r="H30" s="18"/>
      <c r="I30" s="18"/>
      <c r="J30" s="18"/>
      <c r="K30" s="18"/>
      <c r="L30" s="18"/>
      <c r="M30" s="18"/>
      <c r="N30" s="18"/>
      <c r="O30" s="35">
        <f t="shared" si="8"/>
        <v>0</v>
      </c>
      <c r="P30" s="34"/>
      <c r="Q30" s="5" t="s">
        <v>92</v>
      </c>
      <c r="R30" s="16">
        <f>O30*0.2</f>
        <v>0</v>
      </c>
      <c r="S30" s="16"/>
      <c r="T30" s="46" t="e">
        <f t="shared" si="7"/>
        <v>#DIV/0!</v>
      </c>
      <c r="U30" s="41"/>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row>
    <row r="31" spans="1:48" ht="12.75">
      <c r="A31" s="6" t="s">
        <v>46</v>
      </c>
      <c r="B31" s="6"/>
      <c r="C31" s="18"/>
      <c r="D31" s="18"/>
      <c r="E31" s="18"/>
      <c r="F31" s="18"/>
      <c r="G31" s="18"/>
      <c r="H31" s="18"/>
      <c r="I31" s="18"/>
      <c r="J31" s="18"/>
      <c r="K31" s="18"/>
      <c r="L31" s="18"/>
      <c r="M31" s="18"/>
      <c r="N31" s="18"/>
      <c r="O31" s="35">
        <f t="shared" si="8"/>
        <v>0</v>
      </c>
      <c r="P31" s="34"/>
      <c r="Q31" s="5" t="s">
        <v>46</v>
      </c>
      <c r="R31" s="16">
        <f t="shared" si="9"/>
        <v>0</v>
      </c>
      <c r="S31" s="16"/>
      <c r="T31" s="46" t="e">
        <f t="shared" si="7"/>
        <v>#DIV/0!</v>
      </c>
      <c r="U31" s="41"/>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row>
    <row r="32" spans="1:48" ht="12.75">
      <c r="A32" s="6" t="s">
        <v>85</v>
      </c>
      <c r="B32" s="6"/>
      <c r="C32" s="18"/>
      <c r="D32" s="18"/>
      <c r="E32" s="18"/>
      <c r="F32" s="18"/>
      <c r="G32" s="18"/>
      <c r="H32" s="18"/>
      <c r="I32" s="18"/>
      <c r="J32" s="18"/>
      <c r="K32" s="18"/>
      <c r="L32" s="18"/>
      <c r="M32" s="18"/>
      <c r="N32" s="18"/>
      <c r="O32" s="35">
        <f t="shared" si="8"/>
        <v>0</v>
      </c>
      <c r="P32" s="34"/>
      <c r="Q32" s="5" t="s">
        <v>85</v>
      </c>
      <c r="R32" s="16">
        <f t="shared" si="9"/>
        <v>0</v>
      </c>
      <c r="S32" s="16"/>
      <c r="T32" s="46" t="e">
        <f t="shared" si="7"/>
        <v>#DIV/0!</v>
      </c>
      <c r="U32" s="41"/>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row>
    <row r="33" spans="1:48" ht="12.75">
      <c r="A33" s="6" t="s">
        <v>19</v>
      </c>
      <c r="B33" s="6"/>
      <c r="C33" s="18"/>
      <c r="D33" s="18"/>
      <c r="E33" s="18"/>
      <c r="F33" s="18"/>
      <c r="G33" s="18"/>
      <c r="H33" s="18"/>
      <c r="I33" s="18"/>
      <c r="J33" s="18"/>
      <c r="K33" s="18"/>
      <c r="L33" s="18"/>
      <c r="M33" s="18"/>
      <c r="N33" s="18"/>
      <c r="O33" s="35">
        <f t="shared" si="8"/>
        <v>0</v>
      </c>
      <c r="P33" s="34"/>
      <c r="Q33" s="5" t="s">
        <v>19</v>
      </c>
      <c r="R33" s="16">
        <f t="shared" si="9"/>
        <v>0</v>
      </c>
      <c r="S33" s="16"/>
      <c r="T33" s="46" t="e">
        <f t="shared" si="7"/>
        <v>#DIV/0!</v>
      </c>
      <c r="U33" s="41"/>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row>
    <row r="34" spans="1:48" ht="12.75">
      <c r="A34" s="6" t="s">
        <v>15</v>
      </c>
      <c r="B34" s="6"/>
      <c r="C34" s="18"/>
      <c r="D34" s="18"/>
      <c r="E34" s="18"/>
      <c r="F34" s="18"/>
      <c r="G34" s="18"/>
      <c r="H34" s="18"/>
      <c r="I34" s="18"/>
      <c r="J34" s="18"/>
      <c r="K34" s="18"/>
      <c r="L34" s="18"/>
      <c r="M34" s="18"/>
      <c r="N34" s="18"/>
      <c r="O34" s="35">
        <f t="shared" si="8"/>
        <v>0</v>
      </c>
      <c r="P34" s="34"/>
      <c r="Q34" s="5" t="s">
        <v>15</v>
      </c>
      <c r="R34" s="16">
        <f t="shared" si="9"/>
        <v>0</v>
      </c>
      <c r="S34" s="16"/>
      <c r="T34" s="46" t="e">
        <f t="shared" si="7"/>
        <v>#DIV/0!</v>
      </c>
      <c r="U34" s="41"/>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row>
    <row r="35" spans="1:48" ht="12.75">
      <c r="A35" s="5" t="s">
        <v>82</v>
      </c>
      <c r="B35" s="6"/>
      <c r="C35" s="18"/>
      <c r="D35" s="18"/>
      <c r="E35" s="18"/>
      <c r="F35" s="18"/>
      <c r="G35" s="18"/>
      <c r="H35" s="18"/>
      <c r="I35" s="18"/>
      <c r="J35" s="18"/>
      <c r="K35" s="18"/>
      <c r="L35" s="18"/>
      <c r="M35" s="18"/>
      <c r="N35" s="18"/>
      <c r="O35" s="35">
        <f t="shared" si="8"/>
        <v>0</v>
      </c>
      <c r="P35" s="34"/>
      <c r="Q35" s="5" t="s">
        <v>82</v>
      </c>
      <c r="R35" s="16">
        <f t="shared" si="9"/>
        <v>0</v>
      </c>
      <c r="S35" s="16"/>
      <c r="T35" s="46" t="e">
        <f t="shared" si="7"/>
        <v>#DIV/0!</v>
      </c>
      <c r="U35" s="41"/>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row>
    <row r="36" spans="1:48" ht="12.75">
      <c r="A36" s="6" t="s">
        <v>17</v>
      </c>
      <c r="B36" s="6"/>
      <c r="C36" s="18"/>
      <c r="D36" s="18"/>
      <c r="E36" s="18"/>
      <c r="F36" s="18"/>
      <c r="G36" s="18"/>
      <c r="H36" s="18"/>
      <c r="I36" s="18"/>
      <c r="J36" s="18"/>
      <c r="K36" s="18"/>
      <c r="L36" s="18"/>
      <c r="M36" s="18"/>
      <c r="N36" s="18"/>
      <c r="O36" s="35">
        <f t="shared" si="8"/>
        <v>0</v>
      </c>
      <c r="P36" s="34"/>
      <c r="Q36" s="5" t="s">
        <v>17</v>
      </c>
      <c r="R36" s="16">
        <f t="shared" si="9"/>
        <v>0</v>
      </c>
      <c r="S36" s="16"/>
      <c r="T36" s="46" t="e">
        <f t="shared" si="7"/>
        <v>#DIV/0!</v>
      </c>
      <c r="U36" s="41"/>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row>
    <row r="37" spans="1:48" ht="12.75">
      <c r="A37" s="6" t="s">
        <v>44</v>
      </c>
      <c r="B37" s="6"/>
      <c r="C37" s="18"/>
      <c r="D37" s="18"/>
      <c r="E37" s="18"/>
      <c r="F37" s="18"/>
      <c r="G37" s="18"/>
      <c r="H37" s="18"/>
      <c r="I37" s="18"/>
      <c r="J37" s="18"/>
      <c r="K37" s="18"/>
      <c r="L37" s="18"/>
      <c r="M37" s="18"/>
      <c r="N37" s="18"/>
      <c r="O37" s="35">
        <f t="shared" si="8"/>
        <v>0</v>
      </c>
      <c r="P37" s="34"/>
      <c r="Q37" s="5" t="s">
        <v>44</v>
      </c>
      <c r="R37" s="16">
        <f t="shared" si="9"/>
        <v>0</v>
      </c>
      <c r="S37" s="16"/>
      <c r="T37" s="46" t="e">
        <f t="shared" si="7"/>
        <v>#DIV/0!</v>
      </c>
      <c r="U37" s="41"/>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row>
    <row r="38" spans="1:48" ht="12.75">
      <c r="A38" s="45" t="s">
        <v>25</v>
      </c>
      <c r="B38" s="6"/>
      <c r="C38" s="18"/>
      <c r="D38" s="18"/>
      <c r="E38" s="18"/>
      <c r="F38" s="18"/>
      <c r="G38" s="18"/>
      <c r="H38" s="18"/>
      <c r="I38" s="18"/>
      <c r="J38" s="18"/>
      <c r="K38" s="18"/>
      <c r="L38" s="18"/>
      <c r="M38" s="18"/>
      <c r="N38" s="18"/>
      <c r="O38" s="35">
        <f t="shared" si="8"/>
        <v>0</v>
      </c>
      <c r="P38" s="34"/>
      <c r="Q38" s="33" t="s">
        <v>25</v>
      </c>
      <c r="R38" s="16">
        <f t="shared" si="9"/>
        <v>0</v>
      </c>
      <c r="S38" s="16"/>
      <c r="T38" s="46" t="e">
        <f t="shared" si="7"/>
        <v>#DIV/0!</v>
      </c>
      <c r="U38" s="41"/>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row>
    <row r="39" spans="1:48" ht="12.75">
      <c r="A39" s="6" t="s">
        <v>83</v>
      </c>
      <c r="B39" s="6"/>
      <c r="C39" s="18"/>
      <c r="D39" s="18"/>
      <c r="E39" s="18"/>
      <c r="F39" s="18"/>
      <c r="G39" s="18"/>
      <c r="H39" s="18"/>
      <c r="I39" s="18"/>
      <c r="J39" s="18"/>
      <c r="K39" s="18"/>
      <c r="L39" s="18"/>
      <c r="M39" s="18"/>
      <c r="N39" s="18"/>
      <c r="O39" s="35">
        <f t="shared" si="8"/>
        <v>0</v>
      </c>
      <c r="P39" s="34"/>
      <c r="Q39" s="5" t="s">
        <v>83</v>
      </c>
      <c r="R39" s="16">
        <f t="shared" si="9"/>
        <v>0</v>
      </c>
      <c r="S39" s="16"/>
      <c r="T39" s="46" t="e">
        <f t="shared" si="7"/>
        <v>#DIV/0!</v>
      </c>
      <c r="U39" s="41"/>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row>
    <row r="40" spans="1:48" ht="12.75">
      <c r="A40" s="6" t="s">
        <v>45</v>
      </c>
      <c r="B40" s="6"/>
      <c r="C40" s="15"/>
      <c r="D40" s="15"/>
      <c r="E40" s="15"/>
      <c r="F40" s="15"/>
      <c r="G40" s="15"/>
      <c r="H40" s="15"/>
      <c r="I40" s="15"/>
      <c r="J40" s="15"/>
      <c r="K40" s="15"/>
      <c r="L40" s="15"/>
      <c r="M40" s="15"/>
      <c r="N40" s="15"/>
      <c r="O40" s="35">
        <f t="shared" si="8"/>
        <v>0</v>
      </c>
      <c r="P40" s="34"/>
      <c r="Q40" s="5" t="s">
        <v>45</v>
      </c>
      <c r="R40" s="16">
        <f t="shared" si="9"/>
        <v>0</v>
      </c>
      <c r="S40" s="16"/>
      <c r="T40" s="46" t="e">
        <f t="shared" si="7"/>
        <v>#DIV/0!</v>
      </c>
      <c r="U40" s="41"/>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row>
    <row r="41" spans="1:48" ht="12.75">
      <c r="A41" s="6" t="s">
        <v>112</v>
      </c>
      <c r="B41" s="6"/>
      <c r="C41" s="18"/>
      <c r="D41" s="18"/>
      <c r="E41" s="18"/>
      <c r="F41" s="18"/>
      <c r="G41" s="18"/>
      <c r="H41" s="18"/>
      <c r="I41" s="18"/>
      <c r="J41" s="18"/>
      <c r="K41" s="18"/>
      <c r="L41" s="18"/>
      <c r="M41" s="18"/>
      <c r="N41" s="18"/>
      <c r="O41" s="35">
        <f t="shared" si="8"/>
        <v>0</v>
      </c>
      <c r="P41" s="34"/>
      <c r="Q41" s="5" t="s">
        <v>84</v>
      </c>
      <c r="R41" s="16">
        <f t="shared" si="9"/>
        <v>0</v>
      </c>
      <c r="S41" s="16"/>
      <c r="T41" s="46"/>
      <c r="U41" s="41"/>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row>
    <row r="42" spans="1:48" ht="13.5" thickBot="1">
      <c r="A42" s="48" t="s">
        <v>86</v>
      </c>
      <c r="B42" s="6"/>
      <c r="C42" s="8"/>
      <c r="D42" s="6"/>
      <c r="E42" s="6"/>
      <c r="F42" s="6"/>
      <c r="G42" s="6"/>
      <c r="H42" s="6"/>
      <c r="I42" s="6"/>
      <c r="J42" s="6"/>
      <c r="K42" s="6"/>
      <c r="L42" s="6"/>
      <c r="M42" s="6"/>
      <c r="N42" s="6"/>
      <c r="O42" s="35">
        <f t="shared" si="8"/>
        <v>0</v>
      </c>
      <c r="P42" s="34"/>
      <c r="Q42" s="66" t="s">
        <v>90</v>
      </c>
      <c r="R42" s="16"/>
      <c r="S42" s="49">
        <f>SUM(R25:R41)</f>
        <v>0</v>
      </c>
      <c r="T42" s="46" t="e">
        <f>+S42/$S$7</f>
        <v>#DIV/0!</v>
      </c>
      <c r="U42" s="41"/>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row>
    <row r="43" spans="1:48" ht="12.75">
      <c r="A43" s="6" t="s">
        <v>87</v>
      </c>
      <c r="B43" s="6"/>
      <c r="C43" s="8"/>
      <c r="D43" s="6"/>
      <c r="E43" s="6"/>
      <c r="F43" s="6"/>
      <c r="G43" s="6"/>
      <c r="H43" s="6"/>
      <c r="I43" s="6"/>
      <c r="J43" s="6"/>
      <c r="K43" s="6"/>
      <c r="L43" s="6"/>
      <c r="M43" s="6"/>
      <c r="N43" s="6"/>
      <c r="O43" s="35">
        <f t="shared" si="8"/>
        <v>0</v>
      </c>
      <c r="P43" s="34"/>
      <c r="Q43" s="43" t="s">
        <v>89</v>
      </c>
      <c r="R43" s="16"/>
      <c r="S43" s="16">
        <f>S42+S17</f>
        <v>0</v>
      </c>
      <c r="T43" s="46" t="e">
        <f>+S43/$S$7</f>
        <v>#DIV/0!</v>
      </c>
      <c r="U43" s="41"/>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row>
    <row r="44" spans="1:48" ht="12.75">
      <c r="A44" s="6" t="s">
        <v>88</v>
      </c>
      <c r="B44" s="6"/>
      <c r="C44" s="8"/>
      <c r="D44" s="6"/>
      <c r="E44" s="6"/>
      <c r="F44" s="6"/>
      <c r="G44" s="6"/>
      <c r="H44" s="6"/>
      <c r="I44" s="6"/>
      <c r="J44" s="6"/>
      <c r="K44" s="6"/>
      <c r="L44" s="6"/>
      <c r="M44" s="6"/>
      <c r="N44" s="6"/>
      <c r="O44" s="35">
        <f t="shared" si="8"/>
        <v>0</v>
      </c>
      <c r="P44" s="34"/>
      <c r="Q44" s="16"/>
      <c r="R44" s="16"/>
      <c r="S44" s="16"/>
      <c r="T44" s="46"/>
      <c r="U44" s="41"/>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row>
    <row r="45" spans="1:48" ht="12.75">
      <c r="A45" s="9" t="s">
        <v>22</v>
      </c>
      <c r="B45" s="30">
        <f aca="true" t="shared" si="10" ref="B45:O45">SUM(B21:B42)</f>
        <v>0</v>
      </c>
      <c r="C45" s="30">
        <f t="shared" si="10"/>
        <v>0</v>
      </c>
      <c r="D45" s="19">
        <f t="shared" si="10"/>
        <v>0</v>
      </c>
      <c r="E45" s="19">
        <f t="shared" si="10"/>
        <v>0</v>
      </c>
      <c r="F45" s="19">
        <f t="shared" si="10"/>
        <v>0</v>
      </c>
      <c r="G45" s="19">
        <f t="shared" si="10"/>
        <v>0</v>
      </c>
      <c r="H45" s="19">
        <f t="shared" si="10"/>
        <v>0</v>
      </c>
      <c r="I45" s="19">
        <f t="shared" si="10"/>
        <v>0</v>
      </c>
      <c r="J45" s="19">
        <f t="shared" si="10"/>
        <v>0</v>
      </c>
      <c r="K45" s="19">
        <f t="shared" si="10"/>
        <v>0</v>
      </c>
      <c r="L45" s="19">
        <f t="shared" si="10"/>
        <v>0</v>
      </c>
      <c r="M45" s="19">
        <f t="shared" si="10"/>
        <v>0</v>
      </c>
      <c r="N45" s="19">
        <f t="shared" si="10"/>
        <v>0</v>
      </c>
      <c r="O45" s="36">
        <f t="shared" si="10"/>
        <v>0</v>
      </c>
      <c r="P45" s="41"/>
      <c r="Q45" s="43" t="s">
        <v>32</v>
      </c>
      <c r="R45" s="16"/>
      <c r="S45" s="43">
        <f>+S7-S43</f>
        <v>0</v>
      </c>
      <c r="T45" s="46" t="e">
        <f>+S45/$S$7</f>
        <v>#DIV/0!</v>
      </c>
      <c r="U45" s="41"/>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row>
    <row r="46" spans="2:48" ht="12.75">
      <c r="B46" s="6"/>
      <c r="C46" s="14"/>
      <c r="D46" s="14"/>
      <c r="E46" s="14"/>
      <c r="F46" s="14"/>
      <c r="G46" s="14"/>
      <c r="H46" s="14"/>
      <c r="I46" s="14"/>
      <c r="J46" s="14"/>
      <c r="K46" s="14"/>
      <c r="L46" s="14"/>
      <c r="M46" s="14"/>
      <c r="N46" s="14"/>
      <c r="O46" s="14"/>
      <c r="P46" s="41"/>
      <c r="Q46" s="16" t="s">
        <v>16</v>
      </c>
      <c r="R46" s="16"/>
      <c r="S46" s="16">
        <f>SUM(O40:O41)*0.1</f>
        <v>0</v>
      </c>
      <c r="T46" s="46"/>
      <c r="U46" s="41"/>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row>
    <row r="47" spans="1:48" ht="12.75">
      <c r="A47" s="7" t="s">
        <v>23</v>
      </c>
      <c r="B47" s="18">
        <f>+B18-B45</f>
        <v>0</v>
      </c>
      <c r="C47" s="18">
        <f>+C18-C45</f>
        <v>0</v>
      </c>
      <c r="D47" s="18">
        <f aca="true" t="shared" si="11" ref="D47:N47">+D18-D45</f>
        <v>0</v>
      </c>
      <c r="E47" s="18">
        <f t="shared" si="11"/>
        <v>0</v>
      </c>
      <c r="F47" s="18">
        <f t="shared" si="11"/>
        <v>0</v>
      </c>
      <c r="G47" s="18">
        <f t="shared" si="11"/>
        <v>0</v>
      </c>
      <c r="H47" s="18">
        <f t="shared" si="11"/>
        <v>0</v>
      </c>
      <c r="I47" s="18">
        <f t="shared" si="11"/>
        <v>0</v>
      </c>
      <c r="J47" s="18">
        <f t="shared" si="11"/>
        <v>0</v>
      </c>
      <c r="K47" s="18">
        <f t="shared" si="11"/>
        <v>0</v>
      </c>
      <c r="L47" s="18">
        <f t="shared" si="11"/>
        <v>0</v>
      </c>
      <c r="M47" s="18">
        <f t="shared" si="11"/>
        <v>0</v>
      </c>
      <c r="N47" s="18">
        <f t="shared" si="11"/>
        <v>0</v>
      </c>
      <c r="O47" s="35">
        <f>+O18-O45</f>
        <v>0</v>
      </c>
      <c r="P47" s="41"/>
      <c r="Q47" s="16" t="s">
        <v>30</v>
      </c>
      <c r="R47" s="16"/>
      <c r="S47" s="16">
        <f>'Personal Expenses'!D13*0.2</f>
        <v>0</v>
      </c>
      <c r="T47" s="46"/>
      <c r="U47" s="41"/>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row>
    <row r="48" spans="1:48" ht="12.75">
      <c r="A48" s="10" t="s">
        <v>24</v>
      </c>
      <c r="B48" s="18">
        <f>B47</f>
        <v>0</v>
      </c>
      <c r="C48" s="18">
        <f>C47+B48</f>
        <v>0</v>
      </c>
      <c r="D48" s="18">
        <f aca="true" t="shared" si="12" ref="D48:N48">D47+C48</f>
        <v>0</v>
      </c>
      <c r="E48" s="18">
        <f t="shared" si="12"/>
        <v>0</v>
      </c>
      <c r="F48" s="18">
        <f t="shared" si="12"/>
        <v>0</v>
      </c>
      <c r="G48" s="18">
        <f t="shared" si="12"/>
        <v>0</v>
      </c>
      <c r="H48" s="18">
        <f t="shared" si="12"/>
        <v>0</v>
      </c>
      <c r="I48" s="18">
        <f t="shared" si="12"/>
        <v>0</v>
      </c>
      <c r="J48" s="18">
        <f t="shared" si="12"/>
        <v>0</v>
      </c>
      <c r="K48" s="18">
        <f t="shared" si="12"/>
        <v>0</v>
      </c>
      <c r="L48" s="18">
        <f t="shared" si="12"/>
        <v>0</v>
      </c>
      <c r="M48" s="18">
        <f t="shared" si="12"/>
        <v>0</v>
      </c>
      <c r="N48" s="18">
        <f t="shared" si="12"/>
        <v>0</v>
      </c>
      <c r="O48" s="15"/>
      <c r="P48" s="41"/>
      <c r="Q48" s="16" t="s">
        <v>31</v>
      </c>
      <c r="R48" s="16"/>
      <c r="S48" s="16">
        <f>'Personal Expenses'!D13</f>
        <v>0</v>
      </c>
      <c r="T48" s="46"/>
      <c r="U48" s="41"/>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row>
    <row r="49" spans="3:48" ht="12.75">
      <c r="C49" s="14"/>
      <c r="D49" s="14"/>
      <c r="E49" s="14"/>
      <c r="F49" s="14"/>
      <c r="G49" s="14"/>
      <c r="H49" s="14"/>
      <c r="I49" s="14"/>
      <c r="J49" s="14"/>
      <c r="K49" s="14"/>
      <c r="L49" s="14"/>
      <c r="M49" s="14"/>
      <c r="N49" s="14"/>
      <c r="O49" s="14"/>
      <c r="P49" s="41"/>
      <c r="Q49" s="47" t="s">
        <v>34</v>
      </c>
      <c r="R49" s="20"/>
      <c r="S49" s="20">
        <f>+S45-S46-S47-S48</f>
        <v>0</v>
      </c>
      <c r="T49" s="21"/>
      <c r="U49" s="41"/>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row>
    <row r="50" spans="1:57" ht="12.75">
      <c r="A50" s="29" t="s">
        <v>37</v>
      </c>
      <c r="C50" s="14"/>
      <c r="D50" s="14"/>
      <c r="E50" s="14"/>
      <c r="F50" s="14"/>
      <c r="G50" s="14"/>
      <c r="H50" s="14"/>
      <c r="I50" s="14"/>
      <c r="J50" s="14"/>
      <c r="K50" s="14"/>
      <c r="L50" s="14"/>
      <c r="M50" s="14"/>
      <c r="N50" s="14"/>
      <c r="O50" s="14"/>
      <c r="P50" s="41"/>
      <c r="Q50" s="65" t="s">
        <v>91</v>
      </c>
      <c r="R50" s="66">
        <f>O30*0.8</f>
        <v>0</v>
      </c>
      <c r="S50" s="16"/>
      <c r="T50" s="46"/>
      <c r="U50" s="41"/>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2"/>
      <c r="AX50" s="12"/>
      <c r="AY50" s="12"/>
      <c r="AZ50" s="12"/>
      <c r="BA50" s="12"/>
      <c r="BB50" s="12"/>
      <c r="BC50" s="12"/>
      <c r="BD50" s="12"/>
      <c r="BE50" s="12"/>
    </row>
    <row r="51" spans="1:57" ht="12.75">
      <c r="A51" s="25" t="s">
        <v>38</v>
      </c>
      <c r="B51" s="4"/>
      <c r="C51" s="14">
        <f>'Personal Expenses'!C39</f>
        <v>0</v>
      </c>
      <c r="D51" s="14"/>
      <c r="E51" s="14"/>
      <c r="F51" s="14"/>
      <c r="G51" s="14"/>
      <c r="H51" s="14"/>
      <c r="I51" s="14"/>
      <c r="J51" s="14"/>
      <c r="K51" s="14"/>
      <c r="L51" s="14"/>
      <c r="M51" s="14"/>
      <c r="N51" s="14"/>
      <c r="O51" s="14"/>
      <c r="P51" s="64"/>
      <c r="Q51" s="67" t="s">
        <v>96</v>
      </c>
      <c r="R51" s="67">
        <f>SUM(O42:O44)</f>
        <v>0</v>
      </c>
      <c r="S51" s="20"/>
      <c r="T51" s="21"/>
      <c r="U51" s="42"/>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2"/>
      <c r="AX51" s="12"/>
      <c r="AY51" s="12"/>
      <c r="AZ51" s="12"/>
      <c r="BA51" s="12"/>
      <c r="BB51" s="12"/>
      <c r="BC51" s="12"/>
      <c r="BD51" s="12"/>
      <c r="BE51" s="12"/>
    </row>
    <row r="52" spans="1:48" ht="12.75">
      <c r="A52" t="s">
        <v>39</v>
      </c>
      <c r="C52" s="26">
        <f>+S45</f>
        <v>0</v>
      </c>
      <c r="D52" s="14"/>
      <c r="E52" s="14"/>
      <c r="F52" s="14"/>
      <c r="G52" s="14"/>
      <c r="H52" s="14"/>
      <c r="I52" s="14"/>
      <c r="J52" s="14"/>
      <c r="K52" s="14"/>
      <c r="L52" s="14"/>
      <c r="M52" s="14"/>
      <c r="N52" s="14"/>
      <c r="O52" s="14"/>
      <c r="P52" s="14"/>
      <c r="S52" s="16"/>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row>
    <row r="53" spans="1:48" ht="12.75">
      <c r="A53" t="s">
        <v>40</v>
      </c>
      <c r="C53" s="27">
        <f>+C52+C51</f>
        <v>0</v>
      </c>
      <c r="D53" s="14"/>
      <c r="E53" s="14"/>
      <c r="F53" s="14"/>
      <c r="G53" s="14"/>
      <c r="H53" s="14"/>
      <c r="I53" s="14"/>
      <c r="J53" s="14"/>
      <c r="K53" s="14"/>
      <c r="L53" s="14"/>
      <c r="M53" s="14"/>
      <c r="N53" s="14"/>
      <c r="O53" s="14"/>
      <c r="P53" s="14"/>
      <c r="Q53" s="16"/>
      <c r="R53" s="16"/>
      <c r="S53" s="16"/>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row>
    <row r="54" spans="1:48" ht="12.75">
      <c r="A54" t="s">
        <v>41</v>
      </c>
      <c r="B54" s="28" t="e">
        <f>+T19</f>
        <v>#DIV/0!</v>
      </c>
      <c r="C54" s="28" t="e">
        <f>+T19</f>
        <v>#DIV/0!</v>
      </c>
      <c r="D54" s="14"/>
      <c r="E54" s="14"/>
      <c r="F54" s="14"/>
      <c r="G54" s="14"/>
      <c r="H54" s="14"/>
      <c r="I54" s="14"/>
      <c r="J54" s="14"/>
      <c r="K54" s="14"/>
      <c r="L54" s="14"/>
      <c r="M54" s="14"/>
      <c r="N54" s="14"/>
      <c r="O54" s="14"/>
      <c r="P54" s="14"/>
      <c r="Q54" s="16"/>
      <c r="R54" s="16"/>
      <c r="S54" s="16"/>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row>
    <row r="55" spans="1:48" ht="12.75">
      <c r="A55" s="29" t="s">
        <v>42</v>
      </c>
      <c r="C55" s="14" t="e">
        <f>+C53/C54</f>
        <v>#DIV/0!</v>
      </c>
      <c r="D55" s="14"/>
      <c r="E55" s="14"/>
      <c r="F55" s="14"/>
      <c r="G55" s="14"/>
      <c r="H55" s="14"/>
      <c r="I55" s="14"/>
      <c r="J55" s="14"/>
      <c r="K55" s="14"/>
      <c r="L55" s="14"/>
      <c r="M55" s="14"/>
      <c r="N55" s="14"/>
      <c r="O55" s="14"/>
      <c r="P55" s="14"/>
      <c r="Q55" s="16"/>
      <c r="R55" s="16"/>
      <c r="S55" s="16"/>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row>
    <row r="56" spans="1:48" ht="12.75">
      <c r="A56" t="s">
        <v>43</v>
      </c>
      <c r="C56" s="14" t="e">
        <f>+C55*C54</f>
        <v>#DIV/0!</v>
      </c>
      <c r="D56" s="14"/>
      <c r="E56" s="14"/>
      <c r="F56" s="14"/>
      <c r="G56" s="14"/>
      <c r="H56" s="14"/>
      <c r="I56" s="14"/>
      <c r="J56" s="14"/>
      <c r="K56" s="14"/>
      <c r="L56" s="14"/>
      <c r="M56" s="14"/>
      <c r="N56" s="14"/>
      <c r="O56" s="14"/>
      <c r="P56" s="14"/>
      <c r="Q56" s="16"/>
      <c r="R56" s="16"/>
      <c r="S56" s="16"/>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row>
    <row r="57" spans="3:48" ht="12.75">
      <c r="C57" s="14"/>
      <c r="D57" s="14"/>
      <c r="E57" s="14"/>
      <c r="F57" s="14"/>
      <c r="G57" s="14"/>
      <c r="H57" s="14"/>
      <c r="I57" s="14"/>
      <c r="J57" s="14"/>
      <c r="K57" s="14"/>
      <c r="L57" s="14"/>
      <c r="M57" s="14"/>
      <c r="N57" s="14"/>
      <c r="O57" s="14"/>
      <c r="P57" s="14"/>
      <c r="Q57" s="16"/>
      <c r="R57" s="16"/>
      <c r="S57" s="16"/>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row>
    <row r="58" spans="3:48" ht="12.75">
      <c r="C58" s="14"/>
      <c r="D58" s="14"/>
      <c r="E58" s="14"/>
      <c r="F58" s="14"/>
      <c r="G58" s="14"/>
      <c r="H58" s="14"/>
      <c r="I58" s="14"/>
      <c r="J58" s="14"/>
      <c r="K58" s="14"/>
      <c r="L58" s="14"/>
      <c r="M58" s="14"/>
      <c r="N58" s="14"/>
      <c r="O58" s="14"/>
      <c r="P58" s="14"/>
      <c r="Q58" s="16"/>
      <c r="R58" s="16"/>
      <c r="S58" s="16"/>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row>
    <row r="59" spans="3:48" ht="12.75">
      <c r="C59" s="14"/>
      <c r="D59" s="14"/>
      <c r="E59" s="14"/>
      <c r="F59" s="14"/>
      <c r="G59" s="14"/>
      <c r="H59" s="14"/>
      <c r="I59" s="14"/>
      <c r="J59" s="14"/>
      <c r="K59" s="14"/>
      <c r="L59" s="14"/>
      <c r="M59" s="14"/>
      <c r="N59" s="14"/>
      <c r="O59" s="14"/>
      <c r="P59" s="14"/>
      <c r="Q59" s="16"/>
      <c r="R59" s="16"/>
      <c r="S59" s="16"/>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row>
    <row r="60" spans="3:48" ht="12.75">
      <c r="C60" s="14"/>
      <c r="D60" s="14"/>
      <c r="E60" s="14"/>
      <c r="F60" s="14"/>
      <c r="G60" s="14"/>
      <c r="H60" s="14"/>
      <c r="I60" s="14"/>
      <c r="J60" s="14"/>
      <c r="K60" s="14"/>
      <c r="L60" s="14"/>
      <c r="M60" s="14"/>
      <c r="N60" s="14"/>
      <c r="O60" s="14"/>
      <c r="P60" s="14"/>
      <c r="Q60" s="16"/>
      <c r="R60" s="16"/>
      <c r="S60" s="16"/>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row>
    <row r="61" spans="3:48" ht="12.75">
      <c r="C61" s="14"/>
      <c r="D61" s="14"/>
      <c r="E61" s="14"/>
      <c r="F61" s="14"/>
      <c r="G61" s="14"/>
      <c r="H61" s="14"/>
      <c r="I61" s="14"/>
      <c r="J61" s="14"/>
      <c r="K61" s="14"/>
      <c r="L61" s="14"/>
      <c r="M61" s="14"/>
      <c r="N61" s="14"/>
      <c r="O61" s="14"/>
      <c r="P61" s="14"/>
      <c r="Q61" s="16"/>
      <c r="R61" s="16"/>
      <c r="S61" s="16"/>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row>
    <row r="62" spans="3:48" ht="12.75">
      <c r="C62" s="14"/>
      <c r="D62" s="14"/>
      <c r="E62" s="14"/>
      <c r="F62" s="14"/>
      <c r="G62" s="14"/>
      <c r="H62" s="14"/>
      <c r="I62" s="14"/>
      <c r="J62" s="14"/>
      <c r="K62" s="14"/>
      <c r="L62" s="14"/>
      <c r="M62" s="14"/>
      <c r="N62" s="14"/>
      <c r="O62" s="14"/>
      <c r="P62" s="14"/>
      <c r="Q62" s="16"/>
      <c r="R62" s="16"/>
      <c r="S62" s="16"/>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row>
    <row r="63" spans="3:48" ht="12.75">
      <c r="C63" s="14"/>
      <c r="D63" s="14"/>
      <c r="E63" s="14"/>
      <c r="F63" s="14"/>
      <c r="G63" s="14"/>
      <c r="H63" s="14"/>
      <c r="I63" s="14"/>
      <c r="J63" s="14"/>
      <c r="K63" s="14"/>
      <c r="L63" s="14"/>
      <c r="M63" s="14"/>
      <c r="N63" s="14"/>
      <c r="O63" s="14"/>
      <c r="P63" s="14"/>
      <c r="Q63" s="16"/>
      <c r="R63" s="16"/>
      <c r="S63" s="16"/>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row>
    <row r="64" spans="3:48" ht="12.75">
      <c r="C64" s="14"/>
      <c r="D64" s="14"/>
      <c r="E64" s="14"/>
      <c r="F64" s="14"/>
      <c r="G64" s="14"/>
      <c r="H64" s="14"/>
      <c r="I64" s="14"/>
      <c r="J64" s="14"/>
      <c r="K64" s="14"/>
      <c r="L64" s="14"/>
      <c r="M64" s="14"/>
      <c r="N64" s="14"/>
      <c r="O64" s="14"/>
      <c r="P64" s="14"/>
      <c r="Q64" s="16"/>
      <c r="R64" s="16"/>
      <c r="S64" s="16"/>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row>
    <row r="65" spans="3:48" ht="12.75">
      <c r="C65" s="14"/>
      <c r="D65" s="14"/>
      <c r="E65" s="14"/>
      <c r="F65" s="14"/>
      <c r="G65" s="14"/>
      <c r="H65" s="14"/>
      <c r="I65" s="14"/>
      <c r="J65" s="14"/>
      <c r="K65" s="14"/>
      <c r="L65" s="14"/>
      <c r="M65" s="14"/>
      <c r="N65" s="14"/>
      <c r="O65" s="14"/>
      <c r="P65" s="14"/>
      <c r="Q65" s="16"/>
      <c r="R65" s="16"/>
      <c r="S65" s="16"/>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row>
    <row r="66" spans="3:48" ht="12.75">
      <c r="C66" s="14"/>
      <c r="D66" s="14"/>
      <c r="E66" s="14"/>
      <c r="F66" s="14"/>
      <c r="G66" s="14"/>
      <c r="H66" s="14"/>
      <c r="I66" s="14"/>
      <c r="J66" s="14"/>
      <c r="K66" s="14"/>
      <c r="L66" s="14"/>
      <c r="M66" s="14"/>
      <c r="N66" s="14"/>
      <c r="O66" s="14"/>
      <c r="P66" s="14"/>
      <c r="Q66" s="16"/>
      <c r="R66" s="16"/>
      <c r="S66" s="16"/>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row>
    <row r="67" spans="3:48" ht="12.75">
      <c r="C67" s="14"/>
      <c r="D67" s="14"/>
      <c r="E67" s="14"/>
      <c r="F67" s="14"/>
      <c r="G67" s="14"/>
      <c r="H67" s="14"/>
      <c r="I67" s="14"/>
      <c r="J67" s="14"/>
      <c r="K67" s="14"/>
      <c r="L67" s="14"/>
      <c r="M67" s="14"/>
      <c r="N67" s="14"/>
      <c r="O67" s="14"/>
      <c r="P67" s="14"/>
      <c r="Q67" s="16"/>
      <c r="R67" s="16"/>
      <c r="S67" s="16"/>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row>
    <row r="68" spans="3:48" ht="12.75">
      <c r="C68" s="14"/>
      <c r="D68" s="14"/>
      <c r="E68" s="14"/>
      <c r="F68" s="14"/>
      <c r="G68" s="14"/>
      <c r="H68" s="14"/>
      <c r="I68" s="14"/>
      <c r="J68" s="14"/>
      <c r="K68" s="14"/>
      <c r="L68" s="14"/>
      <c r="M68" s="14"/>
      <c r="N68" s="14"/>
      <c r="O68" s="14"/>
      <c r="P68" s="14"/>
      <c r="Q68" s="16"/>
      <c r="R68" s="16"/>
      <c r="S68" s="16"/>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row>
    <row r="69" spans="3:48" ht="12.75">
      <c r="C69" s="14"/>
      <c r="D69" s="14"/>
      <c r="E69" s="14"/>
      <c r="F69" s="14"/>
      <c r="G69" s="14"/>
      <c r="H69" s="14"/>
      <c r="I69" s="14"/>
      <c r="J69" s="14"/>
      <c r="K69" s="14"/>
      <c r="L69" s="14"/>
      <c r="M69" s="14"/>
      <c r="N69" s="14"/>
      <c r="O69" s="14"/>
      <c r="P69" s="14"/>
      <c r="Q69" s="16"/>
      <c r="R69" s="16"/>
      <c r="S69" s="16"/>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row>
    <row r="70" spans="3:48" ht="12.75">
      <c r="C70" s="14"/>
      <c r="D70" s="14"/>
      <c r="E70" s="14"/>
      <c r="F70" s="14"/>
      <c r="G70" s="14"/>
      <c r="H70" s="14"/>
      <c r="I70" s="14"/>
      <c r="J70" s="14"/>
      <c r="K70" s="14"/>
      <c r="L70" s="14"/>
      <c r="M70" s="14"/>
      <c r="N70" s="14"/>
      <c r="O70" s="14"/>
      <c r="P70" s="14"/>
      <c r="Q70" s="16"/>
      <c r="R70" s="16"/>
      <c r="S70" s="16"/>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row>
    <row r="71" spans="3:48" ht="12.75">
      <c r="C71" s="14"/>
      <c r="D71" s="14"/>
      <c r="E71" s="14"/>
      <c r="F71" s="14"/>
      <c r="G71" s="14"/>
      <c r="H71" s="14"/>
      <c r="I71" s="14"/>
      <c r="J71" s="14"/>
      <c r="K71" s="14"/>
      <c r="L71" s="14"/>
      <c r="M71" s="14"/>
      <c r="N71" s="14"/>
      <c r="O71" s="14"/>
      <c r="P71" s="14"/>
      <c r="Q71" s="16"/>
      <c r="R71" s="16"/>
      <c r="S71" s="16"/>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row>
    <row r="72" spans="3:48" ht="12.75">
      <c r="C72" s="14"/>
      <c r="D72" s="14"/>
      <c r="E72" s="14"/>
      <c r="F72" s="14"/>
      <c r="G72" s="14"/>
      <c r="H72" s="14"/>
      <c r="I72" s="14"/>
      <c r="J72" s="14"/>
      <c r="K72" s="14"/>
      <c r="L72" s="14"/>
      <c r="M72" s="14"/>
      <c r="N72" s="14"/>
      <c r="O72" s="14"/>
      <c r="P72" s="14"/>
      <c r="Q72" s="16"/>
      <c r="R72" s="16"/>
      <c r="S72" s="16"/>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row>
    <row r="73" spans="3:48" ht="12.75">
      <c r="C73" s="14"/>
      <c r="D73" s="14"/>
      <c r="E73" s="14"/>
      <c r="F73" s="14"/>
      <c r="G73" s="14"/>
      <c r="H73" s="14"/>
      <c r="I73" s="14"/>
      <c r="J73" s="14"/>
      <c r="K73" s="14"/>
      <c r="L73" s="14"/>
      <c r="M73" s="14"/>
      <c r="N73" s="14"/>
      <c r="O73" s="14"/>
      <c r="P73" s="14"/>
      <c r="Q73" s="16"/>
      <c r="R73" s="16"/>
      <c r="S73" s="16"/>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row>
    <row r="74" spans="3:48" ht="12.75">
      <c r="C74" s="14"/>
      <c r="D74" s="14"/>
      <c r="E74" s="14"/>
      <c r="F74" s="14"/>
      <c r="G74" s="14"/>
      <c r="H74" s="14"/>
      <c r="I74" s="14"/>
      <c r="J74" s="14"/>
      <c r="K74" s="14"/>
      <c r="L74" s="14"/>
      <c r="M74" s="14"/>
      <c r="N74" s="14"/>
      <c r="O74" s="14"/>
      <c r="P74" s="14"/>
      <c r="Q74" s="16"/>
      <c r="R74" s="16"/>
      <c r="S74" s="16"/>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row>
    <row r="75" spans="3:48" ht="12.75">
      <c r="C75" s="14"/>
      <c r="D75" s="14"/>
      <c r="E75" s="14"/>
      <c r="F75" s="14"/>
      <c r="G75" s="14"/>
      <c r="H75" s="14"/>
      <c r="I75" s="14"/>
      <c r="J75" s="14"/>
      <c r="K75" s="14"/>
      <c r="L75" s="14"/>
      <c r="M75" s="14"/>
      <c r="N75" s="14"/>
      <c r="O75" s="14"/>
      <c r="P75" s="14"/>
      <c r="Q75" s="16"/>
      <c r="R75" s="16"/>
      <c r="S75" s="16"/>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row>
    <row r="76" spans="3:48" ht="12.75">
      <c r="C76" s="14"/>
      <c r="D76" s="14"/>
      <c r="E76" s="14"/>
      <c r="F76" s="14"/>
      <c r="G76" s="14"/>
      <c r="H76" s="14"/>
      <c r="I76" s="14"/>
      <c r="J76" s="14"/>
      <c r="K76" s="14"/>
      <c r="L76" s="14"/>
      <c r="M76" s="14"/>
      <c r="N76" s="14"/>
      <c r="O76" s="14"/>
      <c r="P76" s="14"/>
      <c r="Q76" s="16"/>
      <c r="R76" s="16"/>
      <c r="S76" s="16"/>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row>
    <row r="77" spans="3:48" ht="12.75">
      <c r="C77" s="14"/>
      <c r="D77" s="14"/>
      <c r="E77" s="14"/>
      <c r="F77" s="14"/>
      <c r="G77" s="14"/>
      <c r="H77" s="14"/>
      <c r="I77" s="14"/>
      <c r="J77" s="14"/>
      <c r="K77" s="14"/>
      <c r="L77" s="14"/>
      <c r="M77" s="14"/>
      <c r="N77" s="14"/>
      <c r="O77" s="14"/>
      <c r="P77" s="14"/>
      <c r="Q77" s="16"/>
      <c r="R77" s="16"/>
      <c r="S77" s="16"/>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row>
    <row r="78" spans="3:48" ht="12.75">
      <c r="C78" s="14"/>
      <c r="D78" s="14"/>
      <c r="E78" s="14"/>
      <c r="F78" s="14"/>
      <c r="G78" s="14"/>
      <c r="H78" s="14"/>
      <c r="I78" s="14"/>
      <c r="J78" s="14"/>
      <c r="K78" s="14"/>
      <c r="L78" s="14"/>
      <c r="M78" s="14"/>
      <c r="N78" s="14"/>
      <c r="O78" s="14"/>
      <c r="P78" s="14"/>
      <c r="Q78" s="16"/>
      <c r="R78" s="16"/>
      <c r="S78" s="16"/>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row>
    <row r="79" spans="3:48" ht="12.75">
      <c r="C79" s="14"/>
      <c r="D79" s="14"/>
      <c r="E79" s="14"/>
      <c r="F79" s="14"/>
      <c r="G79" s="14"/>
      <c r="H79" s="14"/>
      <c r="I79" s="14"/>
      <c r="J79" s="14"/>
      <c r="K79" s="14"/>
      <c r="L79" s="14"/>
      <c r="M79" s="14"/>
      <c r="N79" s="14"/>
      <c r="O79" s="14"/>
      <c r="P79" s="14"/>
      <c r="Q79" s="16"/>
      <c r="R79" s="16"/>
      <c r="S79" s="16"/>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row>
    <row r="80" spans="3:48" ht="12.75">
      <c r="C80" s="14"/>
      <c r="D80" s="14"/>
      <c r="E80" s="14"/>
      <c r="F80" s="14"/>
      <c r="G80" s="14"/>
      <c r="H80" s="14"/>
      <c r="I80" s="14"/>
      <c r="J80" s="14"/>
      <c r="K80" s="14"/>
      <c r="L80" s="14"/>
      <c r="M80" s="14"/>
      <c r="N80" s="14"/>
      <c r="O80" s="14"/>
      <c r="P80" s="14"/>
      <c r="Q80" s="16"/>
      <c r="R80" s="16"/>
      <c r="S80" s="16"/>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row>
    <row r="81" spans="3:48" ht="12.75">
      <c r="C81" s="14"/>
      <c r="D81" s="14"/>
      <c r="E81" s="14"/>
      <c r="F81" s="14"/>
      <c r="G81" s="14"/>
      <c r="H81" s="14"/>
      <c r="I81" s="14"/>
      <c r="J81" s="14"/>
      <c r="K81" s="14"/>
      <c r="L81" s="14"/>
      <c r="M81" s="14"/>
      <c r="N81" s="14"/>
      <c r="O81" s="14"/>
      <c r="P81" s="14"/>
      <c r="Q81" s="16"/>
      <c r="R81" s="16"/>
      <c r="S81" s="16"/>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row>
    <row r="82" spans="3:48" ht="12.75">
      <c r="C82" s="14"/>
      <c r="D82" s="14"/>
      <c r="E82" s="14"/>
      <c r="F82" s="14"/>
      <c r="G82" s="14"/>
      <c r="H82" s="14"/>
      <c r="I82" s="14"/>
      <c r="J82" s="14"/>
      <c r="K82" s="14"/>
      <c r="L82" s="14"/>
      <c r="M82" s="14"/>
      <c r="N82" s="14"/>
      <c r="O82" s="14"/>
      <c r="P82" s="14"/>
      <c r="Q82" s="16"/>
      <c r="R82" s="16"/>
      <c r="S82" s="16"/>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row>
    <row r="83" spans="3:48" ht="12.75">
      <c r="C83" s="14"/>
      <c r="D83" s="14"/>
      <c r="E83" s="14"/>
      <c r="F83" s="14"/>
      <c r="G83" s="14"/>
      <c r="H83" s="14"/>
      <c r="I83" s="14"/>
      <c r="J83" s="14"/>
      <c r="K83" s="14"/>
      <c r="L83" s="14"/>
      <c r="M83" s="14"/>
      <c r="N83" s="14"/>
      <c r="O83" s="14"/>
      <c r="P83" s="14"/>
      <c r="Q83" s="16"/>
      <c r="R83" s="16"/>
      <c r="S83" s="16"/>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row>
    <row r="84" spans="3:48" ht="12.75">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row>
    <row r="85" spans="3:48" ht="12.75">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row>
    <row r="86" spans="3:48" ht="12.75">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row>
    <row r="87" spans="3:48" ht="12.75">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row>
    <row r="88" spans="3:48" ht="12.75">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row>
    <row r="89" spans="3:48" ht="12.75">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row>
    <row r="90" spans="3:48" ht="12.75">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row>
    <row r="91" spans="3:48" ht="12.75">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row>
    <row r="92" spans="3:48" ht="12.75">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row>
    <row r="93" spans="3:48" ht="12.75">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row>
    <row r="94" spans="3:48" ht="12.75">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row>
    <row r="95" spans="3:48" ht="12.75">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row>
    <row r="96" spans="3:48" ht="12.75">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row>
    <row r="97" spans="3:48" ht="12.75">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row>
    <row r="98" spans="3:48" ht="12.75">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row>
    <row r="99" spans="3:48" ht="12.75">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row>
    <row r="100" spans="3:48" ht="12.75">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row>
    <row r="101" spans="3:48" ht="12.75">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row>
    <row r="102" spans="3:48" ht="12.75">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row>
    <row r="103" spans="3:48" ht="12.75">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row>
    <row r="104" spans="3:48" ht="12.75">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row>
    <row r="105" spans="3:48" ht="12.75">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row>
    <row r="106" spans="3:48" ht="12.75">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row>
    <row r="107" spans="3:48" ht="12.75">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row>
    <row r="108" spans="3:48" ht="12.75">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row>
    <row r="109" spans="3:48" ht="12.75">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row>
    <row r="110" spans="3:48" ht="12.75">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row>
    <row r="111" spans="3:48" ht="12.75">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row>
    <row r="112" spans="3:48" ht="12.75">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row>
    <row r="113" spans="3:48" ht="12.75">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row>
    <row r="114" spans="3:48" ht="12.75">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row>
    <row r="115" spans="3:48" ht="12.75">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row>
    <row r="116" spans="3:48" ht="12.75">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row>
    <row r="117" spans="3:48" ht="12.75">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row>
    <row r="118" spans="3:48" ht="12.75">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row>
    <row r="119" spans="3:48" ht="12.75">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row>
    <row r="120" spans="3:48" ht="12.75">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row>
    <row r="121" spans="3:48" ht="12.75">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row>
    <row r="122" spans="3:48" ht="12.75">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row>
    <row r="123" spans="3:48" ht="12.75">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row>
    <row r="124" spans="3:48" ht="12.75">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row>
    <row r="125" spans="3:48" ht="12.75">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row>
    <row r="126" spans="3:48" ht="12.75">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row>
    <row r="127" spans="3:48" ht="12.75">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row>
    <row r="128" spans="3:48" ht="12.75">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row>
    <row r="129" spans="3:48" ht="12.75">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row>
    <row r="130" spans="3:48" ht="12.75">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row>
    <row r="131" spans="3:48" ht="12.75">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row>
    <row r="132" spans="3:48" ht="12.75">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row>
    <row r="133" spans="3:48" ht="12.75">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row>
    <row r="134" spans="3:48" ht="12.75">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row>
    <row r="135" spans="3:48" ht="12.75">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row>
    <row r="136" spans="3:48" ht="12.75">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row>
    <row r="137" spans="3:48" ht="12.75">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row>
    <row r="138" spans="3:48" ht="12.75">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row>
    <row r="139" spans="3:48" ht="12.75">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row>
    <row r="140" spans="3:48" ht="12.75">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row>
    <row r="141" spans="3:48" ht="12.75">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row>
    <row r="142" spans="3:48" ht="12.75">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row>
    <row r="143" spans="3:48" ht="12.75">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row>
    <row r="144" spans="3:48" ht="12.75">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row>
    <row r="145" spans="3:48" ht="12.75">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row>
    <row r="146" spans="3:48" ht="12.75">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row>
    <row r="147" spans="3:48" ht="12.75">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row>
    <row r="148" spans="3:48" ht="12.75">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row>
    <row r="149" spans="3:48" ht="12.75">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row>
    <row r="150" spans="3:48" ht="12.75">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row>
    <row r="151" spans="3:48" ht="12.75">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row>
    <row r="152" spans="3:48" ht="12.75">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row>
    <row r="153" spans="3:48" ht="12.75">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row>
    <row r="154" spans="3:48" ht="12.75">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row>
    <row r="155" spans="3:48" ht="12.75">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row>
    <row r="156" spans="3:48" ht="12.75">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row>
    <row r="157" spans="3:48" ht="12.75">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row>
    <row r="158" spans="3:48" ht="12.75">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row>
    <row r="159" spans="3:48" ht="12.75">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row>
    <row r="160" spans="3:48" ht="12.75">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row>
    <row r="161" spans="3:48" ht="12.75">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row>
    <row r="162" spans="3:48" ht="12.75">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row>
    <row r="163" spans="3:48" ht="12.75">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row>
    <row r="164" spans="3:48" ht="12.75">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row>
    <row r="165" spans="3:48" ht="12.75">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row>
    <row r="166" spans="3:48" ht="12.75">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row>
    <row r="167" spans="3:48" ht="12.75">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row>
    <row r="168" spans="3:48" ht="12.75">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row>
    <row r="169" spans="3:48" ht="12.75">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row>
    <row r="170" spans="3:48" ht="12.75">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row>
    <row r="171" spans="3:48" ht="12.75">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row>
    <row r="172" spans="3:48" ht="12.75">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row>
    <row r="173" spans="3:48" ht="12.75">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row>
    <row r="174" spans="3:48" ht="12.75">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row>
    <row r="175" spans="3:48" ht="12.75">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row>
    <row r="176" spans="3:48" ht="12.75">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row>
    <row r="177" spans="3:48" ht="12.75">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row>
    <row r="178" spans="3:48" ht="12.75">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row>
    <row r="179" spans="3:48" ht="12.75">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row>
    <row r="180" spans="3:48" ht="12.75">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row>
    <row r="181" spans="3:48" ht="12.75">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row>
    <row r="182" spans="3:48" ht="12.75">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row>
    <row r="183" spans="3:48" ht="12.75">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row>
    <row r="184" spans="3:48" ht="12.75">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row>
    <row r="185" spans="3:48" ht="12.75">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row>
    <row r="186" spans="3:48" ht="12.75">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row>
    <row r="187" spans="3:48" ht="12.75">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row>
    <row r="188" spans="3:48" ht="12.75">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row>
    <row r="189" spans="3:48" ht="12.75">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row>
    <row r="190" spans="3:48" ht="12.75">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row>
    <row r="191" spans="3:48" ht="12.75">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row>
    <row r="192" spans="3:48" ht="12.75">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row>
    <row r="193" spans="3:48" ht="12.75">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row>
    <row r="194" spans="3:48" ht="12.75">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row>
    <row r="195" spans="3:48" ht="12.75">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row>
    <row r="196" spans="3:48" ht="12.75">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row>
    <row r="197" spans="3:48" ht="12.75">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row>
    <row r="198" spans="3:48" ht="12.75">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row>
    <row r="199" spans="3:48" ht="12.75">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row>
    <row r="200" spans="3:48" ht="12.75">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row>
    <row r="201" spans="3:48" ht="12.75">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row>
    <row r="202" spans="3:48" ht="12.75">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row>
    <row r="203" spans="3:48" ht="12.75">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row>
    <row r="204" spans="3:48" ht="12.75">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row>
    <row r="205" spans="3:48" ht="12.75">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row>
    <row r="206" spans="3:48" ht="12.75">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row>
    <row r="207" spans="3:48" ht="12.75">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row>
    <row r="208" spans="3:48" ht="12.75">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row>
    <row r="209" spans="3:48" ht="12.75">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row>
    <row r="210" spans="3:48" ht="12.75">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row>
    <row r="211" spans="3:48" ht="12.75">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row>
    <row r="212" spans="3:48" ht="12.75">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row>
    <row r="213" spans="3:48" ht="12.75">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row>
    <row r="214" spans="3:48" ht="12.75">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row>
    <row r="215" spans="3:48" ht="12.75">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row>
    <row r="216" spans="3:48" ht="12.75">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row>
    <row r="217" spans="3:48" ht="12.75">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row>
    <row r="218" spans="3:48" ht="12.75">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row>
    <row r="219" spans="3:48" ht="12.75">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row>
    <row r="220" spans="3:48" ht="12.75">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row>
    <row r="221" spans="3:48" ht="12.75">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row>
    <row r="222" spans="3:48" ht="12.75">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row>
    <row r="223" spans="3:48" ht="12.75">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row>
    <row r="224" spans="3:48" ht="12.75">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row>
    <row r="225" spans="3:48" ht="12.75">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row>
    <row r="226" spans="3:48" ht="12.75">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row>
    <row r="227" spans="3:48" ht="12.75">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row>
    <row r="228" spans="3:48" ht="12.75">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row>
    <row r="229" spans="3:48" ht="12.75">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row>
    <row r="230" spans="3:48" ht="12.75">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row>
    <row r="231" spans="3:48" ht="12.75">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row>
    <row r="232" spans="3:48" ht="12.75">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row>
    <row r="233" spans="3:48" ht="12.75">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row>
    <row r="234" spans="3:48" ht="12.75">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row>
    <row r="235" spans="3:48" ht="12.75">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row>
    <row r="236" spans="3:48" ht="12.75">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row>
    <row r="237" spans="3:48" ht="12.75">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row>
    <row r="238" spans="3:48" ht="12.75">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row>
    <row r="239" spans="3:48" ht="12.75">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row>
    <row r="240" spans="3:48" ht="12.75">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row>
    <row r="241" spans="3:48" ht="12.75">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row>
    <row r="242" spans="3:48" ht="12.75">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row>
    <row r="243" spans="3:48" ht="12.75">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row>
    <row r="244" spans="3:48" ht="12.75">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row>
    <row r="245" spans="3:48" ht="12.75">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row>
    <row r="246" spans="3:48" ht="12.75">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row>
    <row r="247" spans="3:48" ht="12.75">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row>
    <row r="248" spans="3:48" ht="12.75">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row>
    <row r="249" spans="3:48" ht="12.75">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row>
    <row r="250" spans="3:48" ht="12.75">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row>
    <row r="251" spans="3:48" ht="12.75">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row>
    <row r="252" spans="3:48" ht="12.75">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row>
    <row r="253" spans="3:48" ht="12.75">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row>
    <row r="254" spans="3:48" ht="12.75">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row>
    <row r="255" spans="3:48" ht="12.75">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row>
    <row r="256" spans="3:48" ht="12.75">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row>
    <row r="257" spans="3:48" ht="12.75">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row>
    <row r="258" spans="3:48" ht="12.75">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row>
    <row r="259" spans="3:48" ht="12.75">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row>
    <row r="260" spans="3:48" ht="12.75">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row>
    <row r="261" spans="3:48" ht="12.75">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row>
    <row r="262" spans="3:48" ht="12.75">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row>
    <row r="263" spans="3:48" ht="12.75">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row>
    <row r="264" spans="3:48" ht="12.75">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row>
    <row r="265" spans="3:48" ht="12.75">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row>
    <row r="266" spans="3:48" ht="12.75">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row>
    <row r="267" spans="3:48" ht="12.75">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row>
    <row r="268" spans="3:48" ht="12.75">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row>
    <row r="269" spans="3:48" ht="12.75">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row>
    <row r="270" spans="3:48" ht="12.75">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row>
    <row r="271" spans="3:48" ht="12.75">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row>
    <row r="272" spans="3:48" ht="12.75">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row>
    <row r="273" spans="3:48" ht="12.75">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row>
    <row r="274" spans="3:48" ht="12.75">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row>
    <row r="275" spans="3:48" ht="12.75">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row>
    <row r="276" spans="3:48" ht="12.75">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row>
    <row r="277" spans="3:48" ht="12.75">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row>
    <row r="278" spans="3:48" ht="12.75">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row>
    <row r="279" spans="3:48" ht="12.75">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row>
    <row r="280" spans="3:48" ht="12.75">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row>
    <row r="281" spans="3:48" ht="12.75">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row>
    <row r="282" spans="3:48" ht="12.75">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row>
    <row r="283" spans="3:48" ht="12.75">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row>
    <row r="284" spans="3:48" ht="12.75">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row>
    <row r="285" spans="3:48" ht="12.75">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row>
    <row r="286" spans="3:48" ht="12.75">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row>
    <row r="287" spans="3:48" ht="12.75">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row>
    <row r="288" spans="3:48" ht="12.75">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row>
    <row r="289" spans="3:48" ht="12.75">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row>
    <row r="290" spans="3:48" ht="12.75">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row>
    <row r="291" spans="3:48" ht="12.75">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row>
    <row r="292" spans="3:48" ht="12.75">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row>
    <row r="293" spans="3:48" ht="12.75">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row>
    <row r="294" spans="3:48" ht="12.75">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row>
    <row r="295" spans="3:48" ht="12.75">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row>
    <row r="296" spans="3:48" ht="12.75">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row>
    <row r="297" spans="3:48" ht="12.75">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row>
    <row r="298" spans="3:48" ht="12.75">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row>
    <row r="299" spans="3:48" ht="12.75">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row>
    <row r="300" spans="3:48" ht="12.75">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row>
    <row r="301" spans="3:48" ht="12.75">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row>
    <row r="302" spans="3:48" ht="12.75">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row>
    <row r="303" spans="3:48" ht="12.75">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row>
    <row r="304" spans="3:48" ht="12.75">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row>
    <row r="305" spans="3:48" ht="12.75">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row>
    <row r="306" spans="3:48" ht="12.75">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row>
    <row r="307" spans="3:48" ht="12.75">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row>
    <row r="308" spans="3:48" ht="12.75">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row>
    <row r="309" spans="3:48" ht="12.75">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row>
    <row r="310" spans="3:48" ht="12.75">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row>
    <row r="311" spans="3:48" ht="12.75">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row>
    <row r="312" spans="3:48" ht="12.75">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row>
    <row r="313" spans="3:48" ht="12.75">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row>
    <row r="314" spans="3:48" ht="12.75">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row>
    <row r="315" spans="3:48" ht="12.75">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row>
    <row r="316" spans="3:48" ht="12.75">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row>
    <row r="317" spans="3:48" ht="12.75">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row>
    <row r="318" spans="3:48" ht="12.75">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row>
    <row r="319" spans="3:48" ht="12.75">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row>
    <row r="320" spans="3:48" ht="12.75">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row>
    <row r="321" spans="3:48" ht="12.75">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row>
    <row r="322" spans="3:48" ht="12.75">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row>
    <row r="323" spans="3:48" ht="12.75">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row>
    <row r="324" spans="3:48" ht="12.75">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row>
    <row r="325" spans="3:48" ht="12.75">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row>
    <row r="326" spans="3:48" ht="12.75">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row>
    <row r="327" spans="3:48" ht="12.75">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row>
    <row r="328" spans="3:48" ht="12.75">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row>
    <row r="329" spans="3:48" ht="12.75">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row>
    <row r="330" spans="3:48" ht="12.75">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row>
    <row r="331" spans="3:48" ht="12.75">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row>
    <row r="332" spans="3:48" ht="12.75">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row>
    <row r="333" spans="3:48" ht="12.75">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row>
    <row r="334" spans="3:48" ht="12.75">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row>
    <row r="335" spans="3:48" ht="12.75">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row>
    <row r="336" spans="3:48" ht="12.75">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row>
    <row r="337" spans="3:48" ht="12.75">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row>
    <row r="338" spans="3:48" ht="12.75">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row>
    <row r="339" spans="3:48" ht="12.75">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row>
    <row r="340" spans="3:48" ht="12.75">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row>
    <row r="341" spans="3:48" ht="12.75">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row>
    <row r="342" spans="3:48" ht="12.75">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row>
    <row r="343" spans="3:48" ht="12.75">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row>
    <row r="344" spans="3:48" ht="12.75">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row>
    <row r="345" spans="3:48" ht="12.75">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row>
    <row r="346" spans="3:48" ht="12.75">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row>
    <row r="347" spans="3:48" ht="12.75">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row>
    <row r="348" spans="3:48" ht="12.75">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row>
    <row r="349" spans="3:48" ht="12.75">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row>
    <row r="350" spans="3:48" ht="12.75">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row>
    <row r="351" spans="3:48" ht="12.75">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row>
    <row r="352" spans="3:48" ht="12.75">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row>
    <row r="353" spans="3:48" ht="12.75">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row>
    <row r="354" spans="3:48" ht="12.75">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row>
    <row r="355" spans="3:48" ht="12.75">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row>
    <row r="356" spans="3:48" ht="12.75">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row>
    <row r="357" spans="3:48" ht="12.75">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row>
    <row r="358" spans="3:48" ht="12.75">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row>
    <row r="359" spans="3:48" ht="12.75">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row>
    <row r="360" spans="3:48" ht="12.75">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row>
    <row r="361" spans="3:48" ht="12.75">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row>
    <row r="362" spans="3:48" ht="12.75">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row>
    <row r="363" spans="3:48" ht="12.75">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row>
    <row r="364" spans="3:48" ht="12.75">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row>
    <row r="365" spans="3:48" ht="12.75">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row>
    <row r="366" spans="3:48" ht="12.75">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row>
    <row r="367" spans="3:48" ht="12.75">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row>
    <row r="368" spans="3:48" ht="12.75">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row>
    <row r="369" spans="3:48" ht="12.75">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row>
    <row r="370" spans="3:48" ht="12.75">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row>
    <row r="371" spans="3:48" ht="12.75">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row>
    <row r="372" spans="3:48" ht="12.75">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row>
    <row r="373" spans="3:48" ht="12.75">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row>
    <row r="374" spans="3:48" ht="12.75">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row>
    <row r="375" spans="3:48" ht="12.75">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row>
    <row r="376" spans="3:48" ht="12.75">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row>
    <row r="377" spans="3:48" ht="12.75">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row>
    <row r="378" spans="3:48" ht="12.75">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row>
    <row r="379" spans="3:48" ht="12.75">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row>
    <row r="380" spans="3:48" ht="12.75">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row>
    <row r="381" spans="3:48" ht="12.75">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row>
    <row r="382" spans="3:48" ht="12.75">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row>
    <row r="383" spans="3:48" ht="12.75">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row>
    <row r="384" spans="3:48" ht="12.75">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row>
    <row r="385" spans="3:48" ht="12.75">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row>
    <row r="386" spans="3:48" ht="12.75">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row>
    <row r="387" spans="3:48" ht="12.75">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row>
    <row r="388" spans="3:48" ht="12.75">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row>
    <row r="389" spans="3:48" ht="12.75">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row>
    <row r="390" spans="3:48" ht="12.75">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row>
    <row r="391" spans="3:48" ht="12.75">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row>
    <row r="392" spans="3:48" ht="12.75">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row>
    <row r="393" spans="3:48" ht="12.75">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row>
    <row r="394" spans="3:48" ht="12.75">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row>
    <row r="395" spans="3:48" ht="12.75">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row>
    <row r="396" spans="3:48" ht="12.75">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row>
    <row r="397" spans="3:48" ht="12.75">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row>
    <row r="398" spans="3:48" ht="12.75">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row>
    <row r="399" spans="3:48" ht="12.75">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row>
    <row r="400" spans="3:48" ht="12.75">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row>
  </sheetData>
  <sheetProtection/>
  <printOptions/>
  <pageMargins left="0.75" right="0.75" top="0.85" bottom="0.53" header="0.5" footer="0.5"/>
  <pageSetup horizontalDpi="600" verticalDpi="600" orientation="landscape" paperSize="5" scale="75" r:id="rId4"/>
  <drawing r:id="rId3"/>
  <legacyDrawing r:id="rId2"/>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8">
      <selection activeCell="B33" sqref="B33:B34"/>
    </sheetView>
  </sheetViews>
  <sheetFormatPr defaultColWidth="9.140625" defaultRowHeight="12.75"/>
  <cols>
    <col min="1" max="1" width="34.28125" style="0" customWidth="1"/>
    <col min="2" max="2" width="15.00390625" style="0" customWidth="1"/>
    <col min="3" max="3" width="15.8515625" style="0" customWidth="1"/>
  </cols>
  <sheetData>
    <row r="1" spans="1:5" ht="15" customHeight="1">
      <c r="A1" s="70"/>
      <c r="B1" s="71" t="s">
        <v>48</v>
      </c>
      <c r="C1" s="70"/>
      <c r="D1" s="70"/>
      <c r="E1" s="70"/>
    </row>
    <row r="2" spans="1:5" ht="10.5" customHeight="1">
      <c r="A2" s="72" t="s">
        <v>107</v>
      </c>
      <c r="B2" s="72"/>
      <c r="C2" s="72"/>
      <c r="D2" s="72"/>
      <c r="E2" s="72"/>
    </row>
    <row r="3" spans="1:5" ht="10.5" customHeight="1">
      <c r="A3" s="72" t="s">
        <v>49</v>
      </c>
      <c r="B3" s="72"/>
      <c r="C3" s="72"/>
      <c r="D3" s="72"/>
      <c r="E3" s="72"/>
    </row>
    <row r="4" spans="1:5" ht="10.5" customHeight="1">
      <c r="A4" s="72" t="s">
        <v>50</v>
      </c>
      <c r="B4" s="72"/>
      <c r="C4" s="72"/>
      <c r="D4" s="72"/>
      <c r="E4" s="72"/>
    </row>
    <row r="5" spans="1:6" ht="10.5" customHeight="1">
      <c r="A5" s="73" t="s">
        <v>105</v>
      </c>
      <c r="B5" s="72"/>
      <c r="C5" s="72"/>
      <c r="D5" s="72"/>
      <c r="E5" s="72"/>
      <c r="F5" s="69"/>
    </row>
    <row r="6" spans="1:6" ht="10.5" customHeight="1">
      <c r="A6" s="72" t="s">
        <v>106</v>
      </c>
      <c r="B6" s="72"/>
      <c r="C6" s="72"/>
      <c r="D6" s="72"/>
      <c r="E6" s="72"/>
      <c r="F6" s="69"/>
    </row>
    <row r="7" spans="1:6" ht="10.5" customHeight="1">
      <c r="A7" s="74"/>
      <c r="B7" s="74"/>
      <c r="C7" s="74"/>
      <c r="D7" s="74"/>
      <c r="E7" s="74" t="s">
        <v>94</v>
      </c>
      <c r="F7" s="68"/>
    </row>
    <row r="8" spans="1:6" ht="10.5" customHeight="1">
      <c r="A8" s="74"/>
      <c r="B8" s="84" t="s">
        <v>51</v>
      </c>
      <c r="C8" s="84" t="s">
        <v>52</v>
      </c>
      <c r="D8" s="74"/>
      <c r="E8" s="74" t="s">
        <v>93</v>
      </c>
      <c r="F8" s="68"/>
    </row>
    <row r="9" spans="1:6" ht="10.5" customHeight="1">
      <c r="A9" s="75" t="s">
        <v>53</v>
      </c>
      <c r="B9" s="76"/>
      <c r="C9" s="76">
        <f aca="true" t="shared" si="0" ref="C9:C29">+B9*12</f>
        <v>0</v>
      </c>
      <c r="D9" s="76">
        <f>SUM(C9)*E9</f>
        <v>0</v>
      </c>
      <c r="E9" s="77">
        <v>0.05</v>
      </c>
      <c r="F9" s="68"/>
    </row>
    <row r="10" spans="1:6" ht="10.5" customHeight="1">
      <c r="A10" s="75" t="s">
        <v>54</v>
      </c>
      <c r="B10" s="76"/>
      <c r="C10" s="76">
        <f t="shared" si="0"/>
        <v>0</v>
      </c>
      <c r="D10" s="74"/>
      <c r="E10" s="74"/>
      <c r="F10" s="68"/>
    </row>
    <row r="11" spans="1:6" ht="10.5" customHeight="1">
      <c r="A11" s="75" t="s">
        <v>55</v>
      </c>
      <c r="B11" s="76"/>
      <c r="C11" s="76">
        <f t="shared" si="0"/>
        <v>0</v>
      </c>
      <c r="D11" s="74"/>
      <c r="E11" s="74"/>
      <c r="F11" s="68"/>
    </row>
    <row r="12" spans="1:6" ht="10.5" customHeight="1">
      <c r="A12" s="75" t="s">
        <v>56</v>
      </c>
      <c r="B12" s="76"/>
      <c r="C12" s="76">
        <f t="shared" si="0"/>
        <v>0</v>
      </c>
      <c r="D12" s="74"/>
      <c r="E12" s="74" t="s">
        <v>95</v>
      </c>
      <c r="F12" s="68"/>
    </row>
    <row r="13" spans="1:6" ht="10.5" customHeight="1">
      <c r="A13" s="75" t="s">
        <v>57</v>
      </c>
      <c r="B13" s="76"/>
      <c r="C13" s="76">
        <f t="shared" si="0"/>
        <v>0</v>
      </c>
      <c r="D13" s="76">
        <f>SUM(C10:C13)</f>
        <v>0</v>
      </c>
      <c r="E13" s="77">
        <v>0.25</v>
      </c>
      <c r="F13" s="68"/>
    </row>
    <row r="14" spans="1:6" ht="10.5" customHeight="1">
      <c r="A14" s="75" t="s">
        <v>98</v>
      </c>
      <c r="B14" s="76"/>
      <c r="C14" s="76">
        <f t="shared" si="0"/>
        <v>0</v>
      </c>
      <c r="D14" s="74"/>
      <c r="E14" s="74"/>
      <c r="F14" s="68"/>
    </row>
    <row r="15" spans="1:6" ht="10.5" customHeight="1">
      <c r="A15" s="75" t="s">
        <v>58</v>
      </c>
      <c r="B15" s="76"/>
      <c r="C15" s="76">
        <f t="shared" si="0"/>
        <v>0</v>
      </c>
      <c r="D15" s="74"/>
      <c r="E15" s="74"/>
      <c r="F15" s="68"/>
    </row>
    <row r="16" spans="1:6" ht="10.5" customHeight="1">
      <c r="A16" s="75" t="s">
        <v>59</v>
      </c>
      <c r="B16" s="76"/>
      <c r="C16" s="76">
        <f t="shared" si="0"/>
        <v>0</v>
      </c>
      <c r="D16" s="74"/>
      <c r="E16" s="74"/>
      <c r="F16" s="68"/>
    </row>
    <row r="17" spans="1:6" ht="10.5" customHeight="1">
      <c r="A17" s="75" t="s">
        <v>60</v>
      </c>
      <c r="B17" s="76"/>
      <c r="C17" s="76">
        <f t="shared" si="0"/>
        <v>0</v>
      </c>
      <c r="D17" s="74"/>
      <c r="E17" s="74"/>
      <c r="F17" s="68"/>
    </row>
    <row r="18" spans="1:6" ht="10.5" customHeight="1">
      <c r="A18" s="75" t="s">
        <v>104</v>
      </c>
      <c r="B18" s="76"/>
      <c r="C18" s="76">
        <f t="shared" si="0"/>
        <v>0</v>
      </c>
      <c r="D18" s="74"/>
      <c r="E18" s="74"/>
      <c r="F18" s="68"/>
    </row>
    <row r="19" spans="1:6" ht="10.5" customHeight="1">
      <c r="A19" s="75" t="s">
        <v>61</v>
      </c>
      <c r="B19" s="76"/>
      <c r="C19" s="76">
        <f t="shared" si="0"/>
        <v>0</v>
      </c>
      <c r="D19" s="74"/>
      <c r="E19" s="74"/>
      <c r="F19" s="68"/>
    </row>
    <row r="20" spans="1:6" ht="10.5" customHeight="1">
      <c r="A20" s="75" t="s">
        <v>62</v>
      </c>
      <c r="B20" s="76"/>
      <c r="C20" s="76">
        <f t="shared" si="0"/>
        <v>0</v>
      </c>
      <c r="D20" s="74"/>
      <c r="E20" s="74"/>
      <c r="F20" s="68"/>
    </row>
    <row r="21" spans="1:6" ht="10.5" customHeight="1">
      <c r="A21" s="75" t="s">
        <v>63</v>
      </c>
      <c r="B21" s="76"/>
      <c r="C21" s="76">
        <f t="shared" si="0"/>
        <v>0</v>
      </c>
      <c r="D21" s="74"/>
      <c r="E21" s="74"/>
      <c r="F21" s="68"/>
    </row>
    <row r="22" spans="1:6" ht="10.5" customHeight="1">
      <c r="A22" s="75" t="s">
        <v>100</v>
      </c>
      <c r="B22" s="76"/>
      <c r="C22" s="76">
        <f t="shared" si="0"/>
        <v>0</v>
      </c>
      <c r="D22" s="74"/>
      <c r="E22" s="74"/>
      <c r="F22" s="68"/>
    </row>
    <row r="23" spans="1:6" ht="10.5" customHeight="1">
      <c r="A23" s="75" t="s">
        <v>64</v>
      </c>
      <c r="B23" s="76"/>
      <c r="C23" s="76">
        <f t="shared" si="0"/>
        <v>0</v>
      </c>
      <c r="D23" s="74"/>
      <c r="E23" s="74"/>
      <c r="F23" s="68"/>
    </row>
    <row r="24" spans="1:6" ht="10.5" customHeight="1">
      <c r="A24" s="75" t="s">
        <v>65</v>
      </c>
      <c r="B24" s="76"/>
      <c r="C24" s="76">
        <f t="shared" si="0"/>
        <v>0</v>
      </c>
      <c r="D24" s="74"/>
      <c r="E24" s="74"/>
      <c r="F24" s="68"/>
    </row>
    <row r="25" spans="1:6" ht="10.5" customHeight="1">
      <c r="A25" s="75" t="s">
        <v>66</v>
      </c>
      <c r="B25" s="76"/>
      <c r="C25" s="76">
        <f t="shared" si="0"/>
        <v>0</v>
      </c>
      <c r="D25" s="74"/>
      <c r="E25" s="74"/>
      <c r="F25" s="68"/>
    </row>
    <row r="26" spans="1:6" ht="10.5" customHeight="1">
      <c r="A26" s="75" t="s">
        <v>97</v>
      </c>
      <c r="B26" s="76"/>
      <c r="C26" s="76">
        <f t="shared" si="0"/>
        <v>0</v>
      </c>
      <c r="D26" s="74"/>
      <c r="E26" s="74"/>
      <c r="F26" s="68"/>
    </row>
    <row r="27" spans="1:6" ht="10.5" customHeight="1">
      <c r="A27" s="75" t="s">
        <v>99</v>
      </c>
      <c r="B27" s="76"/>
      <c r="C27" s="76">
        <f t="shared" si="0"/>
        <v>0</v>
      </c>
      <c r="D27" s="74"/>
      <c r="E27" s="74"/>
      <c r="F27" s="68"/>
    </row>
    <row r="28" spans="1:6" ht="10.5" customHeight="1">
      <c r="A28" s="75" t="s">
        <v>67</v>
      </c>
      <c r="B28" s="76"/>
      <c r="C28" s="76">
        <f t="shared" si="0"/>
        <v>0</v>
      </c>
      <c r="D28" s="74"/>
      <c r="E28" s="74"/>
      <c r="F28" s="68"/>
    </row>
    <row r="29" spans="1:6" ht="10.5" customHeight="1">
      <c r="A29" s="75" t="s">
        <v>101</v>
      </c>
      <c r="B29" s="78"/>
      <c r="C29" s="76">
        <f t="shared" si="0"/>
        <v>0</v>
      </c>
      <c r="D29" s="74"/>
      <c r="E29" s="74"/>
      <c r="F29" s="68"/>
    </row>
    <row r="30" spans="1:6" ht="10.5" customHeight="1">
      <c r="A30" s="81" t="s">
        <v>68</v>
      </c>
      <c r="B30" s="79">
        <f>SUM(B9:B29)</f>
        <v>0</v>
      </c>
      <c r="C30" s="79">
        <f>SUM(C9:C29)</f>
        <v>0</v>
      </c>
      <c r="D30" s="74"/>
      <c r="E30" s="74"/>
      <c r="F30" s="68"/>
    </row>
    <row r="31" spans="1:6" ht="10.5" customHeight="1">
      <c r="A31" s="75"/>
      <c r="B31" s="78"/>
      <c r="C31" s="78"/>
      <c r="D31" s="74"/>
      <c r="E31" s="74"/>
      <c r="F31" s="68"/>
    </row>
    <row r="32" spans="1:6" ht="10.5" customHeight="1">
      <c r="A32" s="81" t="s">
        <v>108</v>
      </c>
      <c r="B32" s="78"/>
      <c r="C32" s="76"/>
      <c r="D32" s="74"/>
      <c r="E32" s="74"/>
      <c r="F32" s="68"/>
    </row>
    <row r="33" spans="1:6" ht="10.5" customHeight="1">
      <c r="A33" s="80" t="s">
        <v>102</v>
      </c>
      <c r="B33" s="78"/>
      <c r="C33" s="76">
        <f>+B33*12</f>
        <v>0</v>
      </c>
      <c r="D33" s="74"/>
      <c r="E33" s="74"/>
      <c r="F33" s="68"/>
    </row>
    <row r="34" spans="1:6" ht="10.5" customHeight="1">
      <c r="A34" s="80" t="s">
        <v>69</v>
      </c>
      <c r="B34" s="78"/>
      <c r="C34" s="76">
        <f>+B34*12</f>
        <v>0</v>
      </c>
      <c r="D34" s="74"/>
      <c r="E34" s="74"/>
      <c r="F34" s="68"/>
    </row>
    <row r="35" spans="1:6" ht="10.5" customHeight="1">
      <c r="A35" s="78" t="s">
        <v>103</v>
      </c>
      <c r="B35" s="78"/>
      <c r="C35" s="76">
        <f>+B35*12</f>
        <v>0</v>
      </c>
      <c r="D35" s="74"/>
      <c r="E35" s="74"/>
      <c r="F35" s="68"/>
    </row>
    <row r="36" spans="1:6" ht="10.5" customHeight="1">
      <c r="A36" s="80" t="s">
        <v>70</v>
      </c>
      <c r="B36" s="78"/>
      <c r="C36" s="76">
        <f>+B36*12</f>
        <v>0</v>
      </c>
      <c r="D36" s="74"/>
      <c r="E36" s="74"/>
      <c r="F36" s="68"/>
    </row>
    <row r="37" spans="1:6" ht="10.5" customHeight="1">
      <c r="A37" s="82" t="s">
        <v>109</v>
      </c>
      <c r="B37" s="76">
        <f>+B36+B34+B33+B32</f>
        <v>0</v>
      </c>
      <c r="C37" s="76">
        <f>+C36+C34+C33+C32</f>
        <v>0</v>
      </c>
      <c r="D37" s="74"/>
      <c r="E37" s="74"/>
      <c r="F37" s="68"/>
    </row>
    <row r="38" spans="1:6" ht="10.5" customHeight="1">
      <c r="A38" s="78"/>
      <c r="B38" s="76"/>
      <c r="C38" s="76"/>
      <c r="D38" s="74"/>
      <c r="E38" s="74"/>
      <c r="F38" s="68"/>
    </row>
    <row r="39" spans="1:6" ht="10.5" customHeight="1">
      <c r="A39" s="82" t="s">
        <v>71</v>
      </c>
      <c r="B39" s="76">
        <f>+B30-B37</f>
        <v>0</v>
      </c>
      <c r="C39" s="76">
        <f>+C30-C37</f>
        <v>0</v>
      </c>
      <c r="D39" s="74"/>
      <c r="E39" s="74"/>
      <c r="F39" s="68"/>
    </row>
    <row r="40" spans="1:6" ht="10.5" customHeight="1">
      <c r="A40" s="78"/>
      <c r="B40" s="83" t="s">
        <v>110</v>
      </c>
      <c r="C40" s="83" t="s">
        <v>111</v>
      </c>
      <c r="D40" s="74"/>
      <c r="E40" s="74"/>
      <c r="F40" s="68"/>
    </row>
    <row r="41" spans="1:5" ht="12.75">
      <c r="A41" s="74" t="s">
        <v>72</v>
      </c>
      <c r="B41" s="74"/>
      <c r="C41" s="74"/>
      <c r="D41" s="74"/>
      <c r="E41" s="74"/>
    </row>
    <row r="42" spans="1:6" ht="12.75">
      <c r="A42" s="69"/>
      <c r="B42" s="69"/>
      <c r="C42" s="69"/>
      <c r="D42" s="68"/>
      <c r="E42" s="68"/>
      <c r="F42" s="68"/>
    </row>
    <row r="43" spans="1:6" ht="12.75">
      <c r="A43" s="69"/>
      <c r="B43" s="69"/>
      <c r="C43" s="69"/>
      <c r="D43" s="68"/>
      <c r="E43" s="68"/>
      <c r="F43" s="68"/>
    </row>
    <row r="44" spans="1:6" ht="12.75">
      <c r="A44" s="69"/>
      <c r="B44" s="69"/>
      <c r="C44" s="69"/>
      <c r="D44" s="68"/>
      <c r="E44" s="68"/>
      <c r="F44" s="68"/>
    </row>
    <row r="45" spans="4:6" ht="12.75">
      <c r="D45" s="68"/>
      <c r="E45" s="68"/>
      <c r="F45" s="68"/>
    </row>
    <row r="46" spans="4:6" ht="12.75">
      <c r="D46" s="68"/>
      <c r="E46" s="68"/>
      <c r="F46" s="68"/>
    </row>
    <row r="47" spans="4:6" ht="12.75">
      <c r="D47" s="68"/>
      <c r="E47" s="68"/>
      <c r="F47" s="68"/>
    </row>
    <row r="48" spans="4:6" ht="12.75">
      <c r="D48" s="68"/>
      <c r="E48" s="68"/>
      <c r="F48" s="68"/>
    </row>
    <row r="49" spans="4:6" ht="12.75">
      <c r="D49" s="68"/>
      <c r="E49" s="68"/>
      <c r="F49" s="68"/>
    </row>
    <row r="50" spans="4:6" ht="12.75">
      <c r="D50" s="68"/>
      <c r="E50" s="68"/>
      <c r="F50" s="68"/>
    </row>
    <row r="51" spans="4:6" ht="12.75">
      <c r="D51" s="68"/>
      <c r="E51" s="68"/>
      <c r="F51" s="68"/>
    </row>
    <row r="52" spans="4:6" ht="12.75">
      <c r="D52" s="68"/>
      <c r="E52" s="68"/>
      <c r="F52" s="68"/>
    </row>
    <row r="53" spans="4:6" ht="12.75">
      <c r="D53" s="68"/>
      <c r="E53" s="68"/>
      <c r="F53" s="68"/>
    </row>
    <row r="54" spans="4:6" ht="12.75">
      <c r="D54" s="68"/>
      <c r="E54" s="68"/>
      <c r="F54" s="68"/>
    </row>
    <row r="55" spans="4:6" ht="12.75">
      <c r="D55" s="68"/>
      <c r="E55" s="68"/>
      <c r="F55" s="68"/>
    </row>
    <row r="56" spans="4:6" ht="12.75">
      <c r="D56" s="68"/>
      <c r="E56" s="68"/>
      <c r="F56" s="68"/>
    </row>
    <row r="57" spans="4:6" ht="12.75">
      <c r="D57" s="68"/>
      <c r="E57" s="68"/>
      <c r="F57" s="68"/>
    </row>
    <row r="58" spans="4:6" ht="12.75">
      <c r="D58" s="68"/>
      <c r="E58" s="68"/>
      <c r="F58" s="68"/>
    </row>
  </sheetData>
  <sheetProtection/>
  <printOptions/>
  <pageMargins left="0.75" right="0.75" top="1" bottom="1" header="0.5" footer="0.5"/>
  <pageSetup orientation="portrait" paperSize="9"/>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Norfolk District Business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dc:creator>
  <cp:keywords/>
  <dc:description/>
  <cp:lastModifiedBy>Caly</cp:lastModifiedBy>
  <cp:lastPrinted>2004-05-21T17:42:18Z</cp:lastPrinted>
  <dcterms:created xsi:type="dcterms:W3CDTF">1996-11-20T18:49:37Z</dcterms:created>
  <dcterms:modified xsi:type="dcterms:W3CDTF">2021-04-29T13:02:28Z</dcterms:modified>
  <cp:category/>
  <cp:version/>
  <cp:contentType/>
  <cp:contentStatus/>
</cp:coreProperties>
</file>